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15"/>
  </bookViews>
  <sheets>
    <sheet name="Рок.19" sheetId="1" r:id="rId1"/>
    <sheet name="Рок.19А" sheetId="2" r:id="rId2"/>
    <sheet name="Рок.19Б" sheetId="3" r:id="rId3"/>
    <sheet name="Рок.29" sheetId="4" r:id="rId4"/>
    <sheet name="Рок.31" sheetId="5" r:id="rId5"/>
    <sheet name="Рок.33" sheetId="6" r:id="rId6"/>
    <sheet name="Рок.35" sheetId="7" r:id="rId7"/>
    <sheet name="Ав.67" sheetId="8" r:id="rId8"/>
    <sheet name="Ав.75" sheetId="9" r:id="rId9"/>
    <sheet name="Ав.103" sheetId="10" r:id="rId10"/>
    <sheet name="Зв.18" sheetId="11" r:id="rId11"/>
    <sheet name="Зв.22" sheetId="12" r:id="rId12"/>
    <sheet name="Зв.24" sheetId="13" r:id="rId13"/>
    <sheet name="Рок.23" sheetId="14" r:id="rId14"/>
    <sheet name="Рок.25" sheetId="15" r:id="rId15"/>
    <sheet name="Рок.27" sheetId="16" r:id="rId16"/>
  </sheets>
  <definedNames/>
  <calcPr fullCalcOnLoad="1"/>
</workbook>
</file>

<file path=xl/sharedStrings.xml><?xml version="1.0" encoding="utf-8"?>
<sst xmlns="http://schemas.openxmlformats.org/spreadsheetml/2006/main" count="1200" uniqueCount="123">
  <si>
    <t>Вода,водоотведение</t>
  </si>
  <si>
    <t>Содержание и обслуживание жилья</t>
  </si>
  <si>
    <t>Паспортно-учетные услуги</t>
  </si>
  <si>
    <t>Содержание и обслуживание лифтов</t>
  </si>
  <si>
    <t>Модернизация освещения</t>
  </si>
  <si>
    <t>Водоснабжение и водоотведение</t>
  </si>
  <si>
    <t>Техническое обслуживание и ремонт лифтов, страхование лифтов</t>
  </si>
  <si>
    <t>Опломбировка счетчиков горячей воды</t>
  </si>
  <si>
    <t>Ремонт подъезда</t>
  </si>
  <si>
    <t>Замена водосчетчиков</t>
  </si>
  <si>
    <t>Использование конструктивных элементов здания под размещение оборудования (интернет, кабельное ТВ):</t>
  </si>
  <si>
    <t>Аренда общего имущества МКД</t>
  </si>
  <si>
    <t>рублей;</t>
  </si>
  <si>
    <t>в том числе:</t>
  </si>
  <si>
    <t>Дотация из городского бюджета</t>
  </si>
  <si>
    <t>рублей</t>
  </si>
  <si>
    <t>Баланс денежных средств после погашения дебиторской задолженности и оплаты задолженности поставщикам:</t>
  </si>
  <si>
    <t>касаемо многоквартирного дома по ул.Рокоссовского, 19</t>
  </si>
  <si>
    <t>Вывоз и утилизация ТБО</t>
  </si>
  <si>
    <t>касаемо многоквартирного дома по ул.Рокоссовского, 19а</t>
  </si>
  <si>
    <t>касаемо многоквартирного дома по ул.Рокоссовского, 19б</t>
  </si>
  <si>
    <t>касаемо многоквартирного дома по ул.Рокоссовского, 29</t>
  </si>
  <si>
    <t>касаемо многоквартирного дома по ул.Рокоссовского, 31</t>
  </si>
  <si>
    <t>касаемо многоквартирного дома по ул.Рокоссовского, 33</t>
  </si>
  <si>
    <t>касаемо многоквартирного дома по ул.Рокоссовского, 35</t>
  </si>
  <si>
    <t>касаемо многоквартирного дома по пр.Авиаторов, 67</t>
  </si>
  <si>
    <t>касаемо многоквартирного дома по пр.Авиаторов, 75</t>
  </si>
  <si>
    <t>касаемо многоквартирного дома по пр.Авиаторов, 103</t>
  </si>
  <si>
    <t>касаемо многоквартирного дома по ул.Звездова, 18</t>
  </si>
  <si>
    <t>касаемо многоквартирного дома по ул.Звездова, 22</t>
  </si>
  <si>
    <t>касаемо многоквартирного дома по ул.Звездова, 24</t>
  </si>
  <si>
    <t>касаемо многоквартирного дома по ул.Рокоссовского, 23</t>
  </si>
  <si>
    <t>касаемо многоквартирного дома по ул.Рокоссовского, 25</t>
  </si>
  <si>
    <t>касаемо многоквартирного дома по ул.Рокоссовского, 27</t>
  </si>
  <si>
    <t>Оплата жителей за жилищно-коммунальные услуги</t>
  </si>
  <si>
    <t>Жителей за жилищно-коммунальные услуги</t>
  </si>
  <si>
    <t>ОТЧЕТ О ФИНАНСОВОЙ ДЕЯТЕЛЬНОСТИ ООО "УК"ИнженерСервис" за I квартал 2012 года</t>
  </si>
  <si>
    <t>Баланс денежных средств на 31.12.2011 :</t>
  </si>
  <si>
    <t>Электроэнергия жилья</t>
  </si>
  <si>
    <t>Электроэнергия лифтов</t>
  </si>
  <si>
    <t>Электроэнергия МОП</t>
  </si>
  <si>
    <t>Выдача техусловий на установку приборов учета теплоэнергии</t>
  </si>
  <si>
    <t xml:space="preserve"> ГВС</t>
  </si>
  <si>
    <t>Отопление</t>
  </si>
  <si>
    <t>Обслуживание тепловых узлов</t>
  </si>
  <si>
    <t>ГВС</t>
  </si>
  <si>
    <t xml:space="preserve">Отопление </t>
  </si>
  <si>
    <t>Замена стеклопакета</t>
  </si>
  <si>
    <t xml:space="preserve">Отопление  </t>
  </si>
  <si>
    <t>Замена канализационной трубы</t>
  </si>
  <si>
    <t>Прочие расходы ( з/плата, налоги, банковские услуги, вознаграждение за начисление и сбор платежей, транспортные расходы, аренда автомобиля, аренда помещения, канцтовары, программное обеспечение и обслуживание оргтехники, почтовые расходы, связь, командировочные, представительские расходы в суде, госпошлина и др.)</t>
  </si>
  <si>
    <t>ОТЧЕТ О ФИНАНСОВОЙ ДЕЯТЕЛЬНОСТИ ООО "УК"ИнженерСервис" за  2012 год</t>
  </si>
  <si>
    <t>Фактические поступления за период с 01.01.2012 по 31.12.2012 :</t>
  </si>
  <si>
    <t>Фактические расходы за период с 01.01.2012 по 31.12.2012 с учетом остатков за 2011 год на доме  составили :</t>
  </si>
  <si>
    <t>Задолженность поставщикам на 31.12.2012 составляет :</t>
  </si>
  <si>
    <t>Баланс денежных средств на 31.12.2012 с учётом остатка на 31.12.2011 составляет :</t>
  </si>
  <si>
    <t>Дебиторская задолженность по состоянию на 31.12.2012:</t>
  </si>
  <si>
    <t>Приобретение и установка карусели</t>
  </si>
  <si>
    <t>Проведение Праздника День защиты детей</t>
  </si>
  <si>
    <t>Проведение Праздника День знаний</t>
  </si>
  <si>
    <t>Проведение Новогоднего праздника</t>
  </si>
  <si>
    <t>Ремонт межпанельных швов</t>
  </si>
  <si>
    <t>Ремонт подъездов</t>
  </si>
  <si>
    <t>Установка водосчетчиков</t>
  </si>
  <si>
    <t>Вознаграждение старшему дома</t>
  </si>
  <si>
    <t>Электроэнергия жилья и МОП</t>
  </si>
  <si>
    <t>Кольцо баскетбольное</t>
  </si>
  <si>
    <t>Опломбировка счетчиков тепловой энергии</t>
  </si>
  <si>
    <t>Услуга доставки груза (земля, песок)</t>
  </si>
  <si>
    <t>Установка приборов учета тепловой энергии</t>
  </si>
  <si>
    <t>Устройство поручней на крыльца подъездов</t>
  </si>
  <si>
    <t>Вознаграждение СМКД</t>
  </si>
  <si>
    <t>Составил: экономист</t>
  </si>
  <si>
    <t>Л.В.Косырева</t>
  </si>
  <si>
    <t>ОТЧЕТ О ФИНАНСОВОЙ ДЕЯТЕЛЬНОСТИ ООО "УК"ИнженерСервис" за 2012 год</t>
  </si>
  <si>
    <t>Дебиторская задолженность за период на 31.12.2012:</t>
  </si>
  <si>
    <t>Ремонт дворовой территории</t>
  </si>
  <si>
    <t>Услуга доставки груза</t>
  </si>
  <si>
    <t>Контейнер</t>
  </si>
  <si>
    <t>Опломбировка счетчиков учета тепловой энергии</t>
  </si>
  <si>
    <t>Поощрение работника по комплексному обслуживанию, согласно протокола Совета дома</t>
  </si>
  <si>
    <t>Фотоснимки для предъявления претензии в НДСК</t>
  </si>
  <si>
    <t>Дотации(возмещение разницы в тарифах) из бюджета, в т.ч.льготы</t>
  </si>
  <si>
    <t>Использование конструктивных элементов здания под размещение оборудования (интернет, кабельное ТВ)</t>
  </si>
  <si>
    <t>Аренда земельного участка под киоск "Ремонт обуви"</t>
  </si>
  <si>
    <t>Благоустройство территории</t>
  </si>
  <si>
    <t>Карусель</t>
  </si>
  <si>
    <t>Опломбировка общедомовых счетчиков холодного водоснабжения</t>
  </si>
  <si>
    <t>Опломбировка общедомовых счетчиков горячего водоснабжения</t>
  </si>
  <si>
    <t>Ремонт подъездов (I, II)</t>
  </si>
  <si>
    <t>Установка общедомовых водосчетчиков</t>
  </si>
  <si>
    <t>Установка общедомовых приборов учета тепловой энергии (3 шт.)</t>
  </si>
  <si>
    <t>Ремонт козырьков</t>
  </si>
  <si>
    <t>Изготовление и установка газонного ограждения</t>
  </si>
  <si>
    <t>Услуга доставки груза (песок, земля)</t>
  </si>
  <si>
    <t>Устройство пешеходной дорожки</t>
  </si>
  <si>
    <t>Опломбировка счетчика тепловой энергии</t>
  </si>
  <si>
    <t>Установка прибора учета тепловой энергии</t>
  </si>
  <si>
    <t>Доставка теплосчетчиков</t>
  </si>
  <si>
    <t>Доставка уличной площадки</t>
  </si>
  <si>
    <t>Монтаж детского игрового комплекса</t>
  </si>
  <si>
    <t>Поверка приборов</t>
  </si>
  <si>
    <t>Приобретение детского игрового комплекса</t>
  </si>
  <si>
    <t>Услуга доставки груза (завоз граншлака для расширения парковки для автомобилей)</t>
  </si>
  <si>
    <t>Устройство газонного ограждения</t>
  </si>
  <si>
    <t>Опломбировка счетчиков холодной воды</t>
  </si>
  <si>
    <t>Поверка приборов учета тепловой энергии</t>
  </si>
  <si>
    <t>Ремонт окон</t>
  </si>
  <si>
    <t>Расширеное дорожного полотна</t>
  </si>
  <si>
    <t>Замена подвесного кабеля</t>
  </si>
  <si>
    <t>Приёмка водомерного узла</t>
  </si>
  <si>
    <t>Благоустройство территории (пешеходная дорожка, отмостка, колодец)</t>
  </si>
  <si>
    <t>Замена канализационной трубы(возврат)</t>
  </si>
  <si>
    <t>Приобретение и установка дополнительного аншлага</t>
  </si>
  <si>
    <t>Приобретение и установка детского игрового комплекса</t>
  </si>
  <si>
    <t>Ремонт лестничных клеток</t>
  </si>
  <si>
    <t>Светодиодное оформление козырьков</t>
  </si>
  <si>
    <t>Строительно-техническая экспертиза</t>
  </si>
  <si>
    <t>Установка металлической двери</t>
  </si>
  <si>
    <t>Установка стеклопакета</t>
  </si>
  <si>
    <t>Вознаграждение Совету дома</t>
  </si>
  <si>
    <t>Дополнительный контейнер</t>
  </si>
  <si>
    <t>Щиты баскетбольные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</si>
</sst>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" fontId="0" fillId="0" borderId="1" xfId="0" applyNumberFormat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1" fontId="2" fillId="2" borderId="1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/>
    </xf>
    <xf numFmtId="1" fontId="2" fillId="2" borderId="1" xfId="0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1" fontId="4" fillId="0" borderId="8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3" xfId="0" applyFont="1" applyFill="1" applyBorder="1" applyAlignment="1">
      <alignment horizontal="left" vertical="center" wrapText="1"/>
    </xf>
    <xf numFmtId="1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7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2" borderId="12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24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2:F45"/>
  <sheetViews>
    <sheetView workbookViewId="0" topLeftCell="A28">
      <selection activeCell="H48" sqref="H48"/>
    </sheetView>
  </sheetViews>
  <sheetFormatPr defaultColWidth="9.140625" defaultRowHeight="12.75"/>
  <cols>
    <col min="1" max="1" width="3.7109375" style="0" customWidth="1"/>
    <col min="2" max="2" width="40.421875" style="0" customWidth="1"/>
    <col min="3" max="4" width="12.7109375" style="0" customWidth="1"/>
    <col min="5" max="5" width="12.421875" style="0" customWidth="1"/>
    <col min="6" max="6" width="12.57421875" style="0" customWidth="1"/>
  </cols>
  <sheetData>
    <row r="1" ht="13.5" thickBot="1"/>
    <row r="2" spans="1:6" ht="12.75">
      <c r="A2" s="56" t="s">
        <v>51</v>
      </c>
      <c r="B2" s="57"/>
      <c r="C2" s="57"/>
      <c r="D2" s="57"/>
      <c r="E2" s="57"/>
      <c r="F2" s="58"/>
    </row>
    <row r="3" spans="1:6" ht="17.25" customHeight="1">
      <c r="A3" s="59" t="s">
        <v>17</v>
      </c>
      <c r="B3" s="60"/>
      <c r="C3" s="60"/>
      <c r="D3" s="60"/>
      <c r="E3" s="60"/>
      <c r="F3" s="61"/>
    </row>
    <row r="4" spans="1:6" ht="12.75">
      <c r="A4" s="62"/>
      <c r="B4" s="63"/>
      <c r="C4" s="63"/>
      <c r="D4" s="63"/>
      <c r="E4" s="63"/>
      <c r="F4" s="64"/>
    </row>
    <row r="5" spans="1:6" ht="15">
      <c r="A5" s="65" t="s">
        <v>37</v>
      </c>
      <c r="B5" s="66"/>
      <c r="C5" s="66"/>
      <c r="D5" s="66"/>
      <c r="E5" s="17">
        <v>1989509</v>
      </c>
      <c r="F5" s="18" t="s">
        <v>15</v>
      </c>
    </row>
    <row r="6" spans="1:6" ht="15">
      <c r="A6" s="67"/>
      <c r="B6" s="68"/>
      <c r="C6" s="68"/>
      <c r="D6" s="68"/>
      <c r="E6" s="68"/>
      <c r="F6" s="69"/>
    </row>
    <row r="7" spans="1:6" ht="15" customHeight="1">
      <c r="A7" s="65" t="s">
        <v>52</v>
      </c>
      <c r="B7" s="66"/>
      <c r="C7" s="66"/>
      <c r="D7" s="66"/>
      <c r="E7" s="11">
        <f>E9+E10+E11</f>
        <v>5168642</v>
      </c>
      <c r="F7" s="12" t="s">
        <v>12</v>
      </c>
    </row>
    <row r="8" spans="1:6" ht="12.75">
      <c r="A8" s="13"/>
      <c r="B8" s="9" t="s">
        <v>13</v>
      </c>
      <c r="C8" s="70"/>
      <c r="D8" s="71"/>
      <c r="E8" s="4"/>
      <c r="F8" s="14"/>
    </row>
    <row r="9" spans="1:6" ht="25.5">
      <c r="A9" s="15">
        <v>1</v>
      </c>
      <c r="B9" s="23" t="s">
        <v>34</v>
      </c>
      <c r="C9" s="72"/>
      <c r="D9" s="73"/>
      <c r="E9" s="1">
        <v>5048236</v>
      </c>
      <c r="F9" s="14" t="s">
        <v>12</v>
      </c>
    </row>
    <row r="10" spans="1:6" ht="15.75" customHeight="1">
      <c r="A10" s="15">
        <v>2</v>
      </c>
      <c r="B10" s="30" t="s">
        <v>14</v>
      </c>
      <c r="C10" s="72"/>
      <c r="D10" s="73"/>
      <c r="E10" s="1">
        <v>106387</v>
      </c>
      <c r="F10" s="14" t="s">
        <v>12</v>
      </c>
    </row>
    <row r="11" spans="1:6" ht="38.25">
      <c r="A11" s="15">
        <v>3</v>
      </c>
      <c r="B11" s="21" t="s">
        <v>10</v>
      </c>
      <c r="C11" s="74"/>
      <c r="D11" s="75"/>
      <c r="E11" s="1">
        <v>14019</v>
      </c>
      <c r="F11" s="16" t="s">
        <v>12</v>
      </c>
    </row>
    <row r="12" spans="1:6" ht="29.25" customHeight="1">
      <c r="A12" s="65" t="s">
        <v>53</v>
      </c>
      <c r="B12" s="66"/>
      <c r="C12" s="66"/>
      <c r="D12" s="66"/>
      <c r="E12" s="17">
        <f>E14+E15+E16+E17+E18+E19+E20+E21+E22+E23+E24+E25+E26+E27+E28+E29+E30+E31</f>
        <v>5814206</v>
      </c>
      <c r="F12" s="12" t="s">
        <v>12</v>
      </c>
    </row>
    <row r="13" spans="1:6" ht="12.75">
      <c r="A13" s="32"/>
      <c r="B13" s="33" t="s">
        <v>13</v>
      </c>
      <c r="C13" s="78"/>
      <c r="D13" s="79"/>
      <c r="E13" s="33"/>
      <c r="F13" s="34"/>
    </row>
    <row r="14" spans="1:6" ht="12.75">
      <c r="A14" s="35">
        <v>1</v>
      </c>
      <c r="B14" s="36" t="s">
        <v>42</v>
      </c>
      <c r="C14" s="80"/>
      <c r="D14" s="81"/>
      <c r="E14" s="33">
        <v>463497</v>
      </c>
      <c r="F14" s="34" t="s">
        <v>15</v>
      </c>
    </row>
    <row r="15" spans="1:6" ht="12.75">
      <c r="A15" s="35">
        <v>2</v>
      </c>
      <c r="B15" s="36" t="s">
        <v>43</v>
      </c>
      <c r="C15" s="80"/>
      <c r="D15" s="81"/>
      <c r="E15" s="33">
        <v>906454</v>
      </c>
      <c r="F15" s="34" t="s">
        <v>15</v>
      </c>
    </row>
    <row r="16" spans="1:6" ht="12.75">
      <c r="A16" s="24">
        <v>3</v>
      </c>
      <c r="B16" s="2" t="s">
        <v>18</v>
      </c>
      <c r="C16" s="80"/>
      <c r="D16" s="81"/>
      <c r="E16" s="37">
        <v>131934</v>
      </c>
      <c r="F16" s="34" t="s">
        <v>15</v>
      </c>
    </row>
    <row r="17" spans="1:6" ht="12.75">
      <c r="A17" s="24">
        <v>4</v>
      </c>
      <c r="B17" s="7" t="s">
        <v>0</v>
      </c>
      <c r="C17" s="80"/>
      <c r="D17" s="81"/>
      <c r="E17" s="37">
        <v>779423</v>
      </c>
      <c r="F17" s="34" t="s">
        <v>15</v>
      </c>
    </row>
    <row r="18" spans="1:6" ht="12.75">
      <c r="A18" s="24">
        <v>5</v>
      </c>
      <c r="B18" s="7" t="s">
        <v>3</v>
      </c>
      <c r="C18" s="80"/>
      <c r="D18" s="81"/>
      <c r="E18" s="37">
        <v>530105</v>
      </c>
      <c r="F18" s="34" t="s">
        <v>15</v>
      </c>
    </row>
    <row r="19" spans="1:6" ht="12.75">
      <c r="A19" s="24">
        <v>6</v>
      </c>
      <c r="B19" s="7" t="s">
        <v>65</v>
      </c>
      <c r="C19" s="80"/>
      <c r="D19" s="81"/>
      <c r="E19" s="37">
        <v>921445</v>
      </c>
      <c r="F19" s="34" t="s">
        <v>15</v>
      </c>
    </row>
    <row r="20" spans="1:6" ht="12.75">
      <c r="A20" s="24">
        <v>7</v>
      </c>
      <c r="B20" s="2" t="s">
        <v>1</v>
      </c>
      <c r="C20" s="80"/>
      <c r="D20" s="81"/>
      <c r="E20" s="37">
        <v>1091482</v>
      </c>
      <c r="F20" s="34" t="s">
        <v>15</v>
      </c>
    </row>
    <row r="21" spans="1:6" ht="12.75">
      <c r="A21" s="24">
        <v>8</v>
      </c>
      <c r="B21" s="2" t="s">
        <v>2</v>
      </c>
      <c r="C21" s="80"/>
      <c r="D21" s="81"/>
      <c r="E21" s="37">
        <v>21011</v>
      </c>
      <c r="F21" s="34" t="s">
        <v>15</v>
      </c>
    </row>
    <row r="22" spans="1:6" ht="118.5" customHeight="1">
      <c r="A22" s="24">
        <v>9</v>
      </c>
      <c r="B22" s="2" t="s">
        <v>50</v>
      </c>
      <c r="C22" s="80"/>
      <c r="D22" s="81"/>
      <c r="E22" s="37">
        <v>380482</v>
      </c>
      <c r="F22" s="34" t="s">
        <v>15</v>
      </c>
    </row>
    <row r="23" spans="1:6" ht="12.75">
      <c r="A23" s="24">
        <v>10</v>
      </c>
      <c r="B23" s="2" t="s">
        <v>66</v>
      </c>
      <c r="C23" s="80"/>
      <c r="D23" s="81"/>
      <c r="E23" s="37">
        <v>2400</v>
      </c>
      <c r="F23" s="34" t="s">
        <v>15</v>
      </c>
    </row>
    <row r="24" spans="1:6" ht="12.75">
      <c r="A24" s="24">
        <v>11</v>
      </c>
      <c r="B24" s="2" t="s">
        <v>67</v>
      </c>
      <c r="C24" s="80"/>
      <c r="D24" s="81"/>
      <c r="E24" s="37">
        <v>2580</v>
      </c>
      <c r="F24" s="34" t="s">
        <v>15</v>
      </c>
    </row>
    <row r="25" spans="1:6" ht="12.75">
      <c r="A25" s="24">
        <v>12</v>
      </c>
      <c r="B25" s="2" t="s">
        <v>7</v>
      </c>
      <c r="C25" s="80"/>
      <c r="D25" s="81"/>
      <c r="E25" s="37">
        <v>585</v>
      </c>
      <c r="F25" s="34" t="s">
        <v>15</v>
      </c>
    </row>
    <row r="26" spans="1:6" ht="12.75">
      <c r="A26" s="24">
        <v>13</v>
      </c>
      <c r="B26" s="25" t="s">
        <v>58</v>
      </c>
      <c r="C26" s="80"/>
      <c r="D26" s="81"/>
      <c r="E26" s="37">
        <v>1500</v>
      </c>
      <c r="F26" s="34" t="s">
        <v>15</v>
      </c>
    </row>
    <row r="27" spans="1:6" ht="12.75">
      <c r="A27" s="24">
        <v>14</v>
      </c>
      <c r="B27" s="2" t="s">
        <v>59</v>
      </c>
      <c r="C27" s="80"/>
      <c r="D27" s="81"/>
      <c r="E27" s="37">
        <v>2500</v>
      </c>
      <c r="F27" s="34" t="s">
        <v>15</v>
      </c>
    </row>
    <row r="28" spans="1:6" ht="12.75">
      <c r="A28" s="24">
        <v>15</v>
      </c>
      <c r="B28" s="2" t="s">
        <v>60</v>
      </c>
      <c r="C28" s="80"/>
      <c r="D28" s="81"/>
      <c r="E28" s="37">
        <v>2884</v>
      </c>
      <c r="F28" s="34" t="s">
        <v>15</v>
      </c>
    </row>
    <row r="29" spans="1:6" ht="12.75">
      <c r="A29" s="24">
        <v>16</v>
      </c>
      <c r="B29" s="2" t="s">
        <v>68</v>
      </c>
      <c r="C29" s="80"/>
      <c r="D29" s="81"/>
      <c r="E29" s="37">
        <v>3000</v>
      </c>
      <c r="F29" s="34" t="s">
        <v>15</v>
      </c>
    </row>
    <row r="30" spans="1:6" ht="12.75">
      <c r="A30" s="24">
        <v>17</v>
      </c>
      <c r="B30" s="2" t="s">
        <v>69</v>
      </c>
      <c r="C30" s="80"/>
      <c r="D30" s="81"/>
      <c r="E30" s="37">
        <v>512924</v>
      </c>
      <c r="F30" s="34" t="s">
        <v>15</v>
      </c>
    </row>
    <row r="31" spans="1:6" ht="12.75">
      <c r="A31" s="24">
        <v>18</v>
      </c>
      <c r="B31" s="25" t="s">
        <v>70</v>
      </c>
      <c r="C31" s="80"/>
      <c r="D31" s="81"/>
      <c r="E31" s="37">
        <v>60000</v>
      </c>
      <c r="F31" s="34" t="s">
        <v>15</v>
      </c>
    </row>
    <row r="32" spans="1:6" ht="12.75">
      <c r="A32" s="31">
        <v>19</v>
      </c>
      <c r="B32" s="2" t="s">
        <v>71</v>
      </c>
      <c r="C32" s="82"/>
      <c r="D32" s="83"/>
      <c r="E32" s="37">
        <v>83000</v>
      </c>
      <c r="F32" s="34" t="s">
        <v>15</v>
      </c>
    </row>
    <row r="33" spans="1:6" ht="15.75" customHeight="1">
      <c r="A33" s="76" t="s">
        <v>75</v>
      </c>
      <c r="B33" s="77"/>
      <c r="C33" s="66"/>
      <c r="D33" s="66"/>
      <c r="E33" s="17">
        <f>E35+E36+E37</f>
        <v>1260803</v>
      </c>
      <c r="F33" s="18" t="s">
        <v>15</v>
      </c>
    </row>
    <row r="34" spans="1:6" ht="12.75">
      <c r="A34" s="13"/>
      <c r="B34" s="9" t="s">
        <v>13</v>
      </c>
      <c r="C34" s="70"/>
      <c r="D34" s="71"/>
      <c r="E34" s="4"/>
      <c r="F34" s="16"/>
    </row>
    <row r="35" spans="1:6" ht="12.75">
      <c r="A35" s="15">
        <v>1</v>
      </c>
      <c r="B35" s="22" t="s">
        <v>35</v>
      </c>
      <c r="C35" s="72"/>
      <c r="D35" s="73"/>
      <c r="E35" s="1">
        <v>1099109</v>
      </c>
      <c r="F35" s="14" t="s">
        <v>12</v>
      </c>
    </row>
    <row r="36" spans="1:6" ht="12.75">
      <c r="A36" s="15">
        <v>2</v>
      </c>
      <c r="B36" s="22" t="s">
        <v>14</v>
      </c>
      <c r="C36" s="72"/>
      <c r="D36" s="73"/>
      <c r="E36" s="1">
        <v>160000</v>
      </c>
      <c r="F36" s="14" t="s">
        <v>15</v>
      </c>
    </row>
    <row r="37" spans="1:6" ht="41.25" customHeight="1">
      <c r="A37" s="15">
        <v>3</v>
      </c>
      <c r="B37" s="21" t="s">
        <v>10</v>
      </c>
      <c r="C37" s="74"/>
      <c r="D37" s="75"/>
      <c r="E37" s="1">
        <v>1694</v>
      </c>
      <c r="F37" s="14" t="s">
        <v>12</v>
      </c>
    </row>
    <row r="38" spans="1:6" ht="15">
      <c r="A38" s="65" t="s">
        <v>54</v>
      </c>
      <c r="B38" s="66"/>
      <c r="C38" s="66"/>
      <c r="D38" s="66"/>
      <c r="E38" s="17">
        <v>633592</v>
      </c>
      <c r="F38" s="18" t="s">
        <v>15</v>
      </c>
    </row>
    <row r="39" spans="1:6" ht="12.75">
      <c r="A39" s="62"/>
      <c r="B39" s="63"/>
      <c r="C39" s="63"/>
      <c r="D39" s="63"/>
      <c r="E39" s="63"/>
      <c r="F39" s="64"/>
    </row>
    <row r="40" spans="1:6" ht="29.25" customHeight="1">
      <c r="A40" s="65" t="s">
        <v>55</v>
      </c>
      <c r="B40" s="66"/>
      <c r="C40" s="66"/>
      <c r="D40" s="66"/>
      <c r="E40" s="17">
        <f>E5+E7-E12</f>
        <v>1343945</v>
      </c>
      <c r="F40" s="18" t="s">
        <v>15</v>
      </c>
    </row>
    <row r="41" spans="1:6" ht="12.75">
      <c r="A41" s="62"/>
      <c r="B41" s="63"/>
      <c r="C41" s="63"/>
      <c r="D41" s="63"/>
      <c r="E41" s="63"/>
      <c r="F41" s="64"/>
    </row>
    <row r="42" spans="1:6" ht="29.25" customHeight="1" thickBot="1">
      <c r="A42" s="84" t="s">
        <v>16</v>
      </c>
      <c r="B42" s="85"/>
      <c r="C42" s="85"/>
      <c r="D42" s="85"/>
      <c r="E42" s="19">
        <f>E40+E33-E38</f>
        <v>1971156</v>
      </c>
      <c r="F42" s="20" t="s">
        <v>15</v>
      </c>
    </row>
    <row r="45" spans="2:5" ht="12.75">
      <c r="B45" t="s">
        <v>72</v>
      </c>
      <c r="E45" t="s">
        <v>73</v>
      </c>
    </row>
  </sheetData>
  <mergeCells count="16">
    <mergeCell ref="A41:F41"/>
    <mergeCell ref="A42:D42"/>
    <mergeCell ref="C34:D37"/>
    <mergeCell ref="A38:D38"/>
    <mergeCell ref="A39:F39"/>
    <mergeCell ref="A40:D40"/>
    <mergeCell ref="A6:F6"/>
    <mergeCell ref="C8:D11"/>
    <mergeCell ref="A33:D33"/>
    <mergeCell ref="A12:D12"/>
    <mergeCell ref="A7:D7"/>
    <mergeCell ref="C13:D32"/>
    <mergeCell ref="A2:F2"/>
    <mergeCell ref="A3:F3"/>
    <mergeCell ref="A4:F4"/>
    <mergeCell ref="A5:D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2:F49"/>
  <sheetViews>
    <sheetView workbookViewId="0" topLeftCell="A22">
      <selection activeCell="K20" sqref="K20"/>
    </sheetView>
  </sheetViews>
  <sheetFormatPr defaultColWidth="9.140625" defaultRowHeight="12.75"/>
  <cols>
    <col min="1" max="1" width="3.28125" style="0" customWidth="1"/>
    <col min="2" max="2" width="67.7109375" style="0" customWidth="1"/>
    <col min="3" max="3" width="5.140625" style="0" customWidth="1"/>
    <col min="4" max="4" width="4.421875" style="0" customWidth="1"/>
  </cols>
  <sheetData>
    <row r="1" ht="13.5" thickBot="1"/>
    <row r="2" spans="1:6" ht="12.75">
      <c r="A2" s="56" t="s">
        <v>51</v>
      </c>
      <c r="B2" s="57"/>
      <c r="C2" s="57"/>
      <c r="D2" s="57"/>
      <c r="E2" s="57"/>
      <c r="F2" s="58"/>
    </row>
    <row r="3" spans="1:6" ht="12.75">
      <c r="A3" s="59" t="s">
        <v>27</v>
      </c>
      <c r="B3" s="60"/>
      <c r="C3" s="60"/>
      <c r="D3" s="60"/>
      <c r="E3" s="60"/>
      <c r="F3" s="61"/>
    </row>
    <row r="4" spans="1:6" ht="12.75">
      <c r="A4" s="62"/>
      <c r="B4" s="63"/>
      <c r="C4" s="63"/>
      <c r="D4" s="63"/>
      <c r="E4" s="63"/>
      <c r="F4" s="64"/>
    </row>
    <row r="5" spans="1:6" ht="15" customHeight="1">
      <c r="A5" s="65" t="s">
        <v>37</v>
      </c>
      <c r="B5" s="66"/>
      <c r="C5" s="66"/>
      <c r="D5" s="66"/>
      <c r="E5" s="17">
        <v>1582088</v>
      </c>
      <c r="F5" s="18" t="s">
        <v>15</v>
      </c>
    </row>
    <row r="6" spans="1:6" ht="15">
      <c r="A6" s="67"/>
      <c r="B6" s="68"/>
      <c r="C6" s="68"/>
      <c r="D6" s="68"/>
      <c r="E6" s="68"/>
      <c r="F6" s="69"/>
    </row>
    <row r="7" spans="1:6" ht="15" customHeight="1">
      <c r="A7" s="65" t="s">
        <v>52</v>
      </c>
      <c r="B7" s="66"/>
      <c r="C7" s="66"/>
      <c r="D7" s="66"/>
      <c r="E7" s="11">
        <f>E9+E10+E11</f>
        <v>7461802</v>
      </c>
      <c r="F7" s="12" t="s">
        <v>12</v>
      </c>
    </row>
    <row r="8" spans="1:6" ht="12.75">
      <c r="A8" s="32"/>
      <c r="B8" s="42" t="s">
        <v>13</v>
      </c>
      <c r="C8" s="78"/>
      <c r="D8" s="79"/>
      <c r="E8" s="33"/>
      <c r="F8" s="14"/>
    </row>
    <row r="9" spans="1:6" ht="12.75">
      <c r="A9" s="35">
        <v>1</v>
      </c>
      <c r="B9" s="47" t="s">
        <v>34</v>
      </c>
      <c r="C9" s="80"/>
      <c r="D9" s="81"/>
      <c r="E9" s="37">
        <v>5971281</v>
      </c>
      <c r="F9" s="14" t="s">
        <v>12</v>
      </c>
    </row>
    <row r="10" spans="1:6" ht="12.75">
      <c r="A10" s="35">
        <v>2</v>
      </c>
      <c r="B10" s="48" t="s">
        <v>14</v>
      </c>
      <c r="C10" s="80"/>
      <c r="D10" s="81"/>
      <c r="E10" s="37">
        <v>1473842</v>
      </c>
      <c r="F10" s="14" t="s">
        <v>12</v>
      </c>
    </row>
    <row r="11" spans="1:6" ht="25.5">
      <c r="A11" s="35">
        <v>3</v>
      </c>
      <c r="B11" s="48" t="s">
        <v>10</v>
      </c>
      <c r="C11" s="80"/>
      <c r="D11" s="81"/>
      <c r="E11" s="37">
        <v>16679</v>
      </c>
      <c r="F11" s="34" t="s">
        <v>12</v>
      </c>
    </row>
    <row r="12" spans="1:6" ht="27.75" customHeight="1">
      <c r="A12" s="65" t="s">
        <v>53</v>
      </c>
      <c r="B12" s="66"/>
      <c r="C12" s="66"/>
      <c r="D12" s="66"/>
      <c r="E12" s="17">
        <f>E14+E15+E16+E17+E18+E19+E20+E21+E22+E23+E24+E25+E26+E27+E28+E29+E30+E31+E32+E33+E34+E35</f>
        <v>7695967</v>
      </c>
      <c r="F12" s="12" t="s">
        <v>12</v>
      </c>
    </row>
    <row r="13" spans="1:6" ht="12.75">
      <c r="A13" s="32"/>
      <c r="B13" s="33" t="s">
        <v>13</v>
      </c>
      <c r="C13" s="78"/>
      <c r="D13" s="79"/>
      <c r="E13" s="33"/>
      <c r="F13" s="34"/>
    </row>
    <row r="14" spans="1:6" ht="12.75">
      <c r="A14" s="53">
        <v>1</v>
      </c>
      <c r="B14" s="25" t="s">
        <v>45</v>
      </c>
      <c r="C14" s="80"/>
      <c r="D14" s="81"/>
      <c r="E14" s="37">
        <v>1381600</v>
      </c>
      <c r="F14" s="34" t="s">
        <v>15</v>
      </c>
    </row>
    <row r="15" spans="1:6" ht="12.75">
      <c r="A15" s="53">
        <v>2</v>
      </c>
      <c r="B15" s="25" t="s">
        <v>48</v>
      </c>
      <c r="C15" s="80"/>
      <c r="D15" s="81"/>
      <c r="E15" s="37">
        <v>1307784</v>
      </c>
      <c r="F15" s="34" t="s">
        <v>15</v>
      </c>
    </row>
    <row r="16" spans="1:6" ht="12.75">
      <c r="A16" s="53">
        <v>3</v>
      </c>
      <c r="B16" s="2" t="s">
        <v>18</v>
      </c>
      <c r="C16" s="80"/>
      <c r="D16" s="81"/>
      <c r="E16" s="37">
        <v>131345</v>
      </c>
      <c r="F16" s="34" t="s">
        <v>15</v>
      </c>
    </row>
    <row r="17" spans="1:6" ht="12.75">
      <c r="A17" s="53">
        <v>4</v>
      </c>
      <c r="B17" s="2" t="s">
        <v>5</v>
      </c>
      <c r="C17" s="80"/>
      <c r="D17" s="81"/>
      <c r="E17" s="37">
        <v>989115</v>
      </c>
      <c r="F17" s="34" t="s">
        <v>15</v>
      </c>
    </row>
    <row r="18" spans="1:6" ht="12.75">
      <c r="A18" s="35">
        <v>5</v>
      </c>
      <c r="B18" s="28" t="s">
        <v>6</v>
      </c>
      <c r="C18" s="80"/>
      <c r="D18" s="81"/>
      <c r="E18" s="37">
        <v>507507</v>
      </c>
      <c r="F18" s="34" t="s">
        <v>15</v>
      </c>
    </row>
    <row r="19" spans="1:6" ht="12.75">
      <c r="A19" s="35">
        <v>6</v>
      </c>
      <c r="B19" s="26" t="s">
        <v>38</v>
      </c>
      <c r="C19" s="80"/>
      <c r="D19" s="81"/>
      <c r="E19" s="37">
        <v>894412</v>
      </c>
      <c r="F19" s="34" t="s">
        <v>15</v>
      </c>
    </row>
    <row r="20" spans="1:6" ht="12.75">
      <c r="A20" s="35">
        <v>7</v>
      </c>
      <c r="B20" s="26" t="s">
        <v>39</v>
      </c>
      <c r="C20" s="80"/>
      <c r="D20" s="81"/>
      <c r="E20" s="37">
        <v>26613</v>
      </c>
      <c r="F20" s="34" t="s">
        <v>15</v>
      </c>
    </row>
    <row r="21" spans="1:6" ht="12.75">
      <c r="A21" s="35">
        <v>8</v>
      </c>
      <c r="B21" s="26" t="s">
        <v>40</v>
      </c>
      <c r="C21" s="80"/>
      <c r="D21" s="81"/>
      <c r="E21" s="37">
        <v>65427</v>
      </c>
      <c r="F21" s="34" t="s">
        <v>15</v>
      </c>
    </row>
    <row r="22" spans="1:6" ht="12.75">
      <c r="A22" s="35">
        <v>9</v>
      </c>
      <c r="B22" s="27" t="s">
        <v>1</v>
      </c>
      <c r="C22" s="80"/>
      <c r="D22" s="81"/>
      <c r="E22" s="37">
        <v>1086700</v>
      </c>
      <c r="F22" s="34" t="s">
        <v>15</v>
      </c>
    </row>
    <row r="23" spans="1:6" ht="12.75">
      <c r="A23" s="53">
        <v>10</v>
      </c>
      <c r="B23" s="3" t="s">
        <v>2</v>
      </c>
      <c r="C23" s="80"/>
      <c r="D23" s="81"/>
      <c r="E23" s="37">
        <v>20919</v>
      </c>
      <c r="F23" s="34" t="s">
        <v>15</v>
      </c>
    </row>
    <row r="24" spans="1:6" ht="63.75">
      <c r="A24" s="53">
        <v>11</v>
      </c>
      <c r="B24" s="2" t="s">
        <v>50</v>
      </c>
      <c r="C24" s="80"/>
      <c r="D24" s="81"/>
      <c r="E24" s="37">
        <v>381822</v>
      </c>
      <c r="F24" s="34" t="s">
        <v>15</v>
      </c>
    </row>
    <row r="25" spans="1:6" ht="12.75">
      <c r="A25" s="53">
        <v>12</v>
      </c>
      <c r="B25" s="29" t="s">
        <v>9</v>
      </c>
      <c r="C25" s="80"/>
      <c r="D25" s="81"/>
      <c r="E25" s="37">
        <v>2792</v>
      </c>
      <c r="F25" s="34" t="s">
        <v>15</v>
      </c>
    </row>
    <row r="26" spans="1:6" ht="12.75">
      <c r="A26" s="53">
        <v>13</v>
      </c>
      <c r="B26" s="29" t="s">
        <v>57</v>
      </c>
      <c r="C26" s="80"/>
      <c r="D26" s="81"/>
      <c r="E26" s="37">
        <v>22000</v>
      </c>
      <c r="F26" s="34" t="s">
        <v>15</v>
      </c>
    </row>
    <row r="27" spans="1:6" ht="12.75">
      <c r="A27" s="53">
        <v>14</v>
      </c>
      <c r="B27" s="29" t="s">
        <v>44</v>
      </c>
      <c r="C27" s="80"/>
      <c r="D27" s="81"/>
      <c r="E27" s="37">
        <v>17000</v>
      </c>
      <c r="F27" s="34" t="s">
        <v>15</v>
      </c>
    </row>
    <row r="28" spans="1:6" ht="12.75">
      <c r="A28" s="53">
        <v>15</v>
      </c>
      <c r="B28" s="2" t="s">
        <v>7</v>
      </c>
      <c r="C28" s="80"/>
      <c r="D28" s="81"/>
      <c r="E28" s="37">
        <v>292</v>
      </c>
      <c r="F28" s="34" t="s">
        <v>15</v>
      </c>
    </row>
    <row r="29" spans="1:6" ht="12.75">
      <c r="A29" s="53">
        <v>16</v>
      </c>
      <c r="B29" s="2" t="s">
        <v>58</v>
      </c>
      <c r="C29" s="80"/>
      <c r="D29" s="81"/>
      <c r="E29" s="37">
        <v>1500</v>
      </c>
      <c r="F29" s="34" t="s">
        <v>15</v>
      </c>
    </row>
    <row r="30" spans="1:6" ht="12.75">
      <c r="A30" s="53">
        <v>17</v>
      </c>
      <c r="B30" s="2" t="s">
        <v>59</v>
      </c>
      <c r="C30" s="80"/>
      <c r="D30" s="81"/>
      <c r="E30" s="37">
        <v>1540</v>
      </c>
      <c r="F30" s="34" t="s">
        <v>15</v>
      </c>
    </row>
    <row r="31" spans="1:6" ht="12.75">
      <c r="A31" s="53">
        <v>18</v>
      </c>
      <c r="B31" s="2" t="s">
        <v>60</v>
      </c>
      <c r="C31" s="80"/>
      <c r="D31" s="81"/>
      <c r="E31" s="37">
        <v>3131</v>
      </c>
      <c r="F31" s="34" t="s">
        <v>15</v>
      </c>
    </row>
    <row r="32" spans="1:6" ht="12.75">
      <c r="A32" s="53">
        <v>19</v>
      </c>
      <c r="B32" s="2" t="s">
        <v>61</v>
      </c>
      <c r="C32" s="80"/>
      <c r="D32" s="81"/>
      <c r="E32" s="37">
        <v>275868</v>
      </c>
      <c r="F32" s="34" t="s">
        <v>15</v>
      </c>
    </row>
    <row r="33" spans="1:6" ht="12.75">
      <c r="A33" s="53">
        <v>20</v>
      </c>
      <c r="B33" s="2" t="s">
        <v>62</v>
      </c>
      <c r="C33" s="80"/>
      <c r="D33" s="81"/>
      <c r="E33" s="37">
        <v>550000</v>
      </c>
      <c r="F33" s="34" t="s">
        <v>15</v>
      </c>
    </row>
    <row r="34" spans="1:6" ht="12.75">
      <c r="A34" s="53">
        <v>21</v>
      </c>
      <c r="B34" s="2" t="s">
        <v>63</v>
      </c>
      <c r="C34" s="80"/>
      <c r="D34" s="81"/>
      <c r="E34" s="37">
        <v>10600</v>
      </c>
      <c r="F34" s="34" t="s">
        <v>15</v>
      </c>
    </row>
    <row r="35" spans="1:6" ht="12.75">
      <c r="A35" s="53">
        <v>22</v>
      </c>
      <c r="B35" s="2" t="s">
        <v>64</v>
      </c>
      <c r="C35" s="82"/>
      <c r="D35" s="83"/>
      <c r="E35" s="37">
        <v>18000</v>
      </c>
      <c r="F35" s="34" t="s">
        <v>15</v>
      </c>
    </row>
    <row r="36" spans="1:6" ht="15" customHeight="1">
      <c r="A36" s="65" t="s">
        <v>56</v>
      </c>
      <c r="B36" s="77"/>
      <c r="C36" s="66"/>
      <c r="D36" s="66"/>
      <c r="E36" s="17">
        <f>E38+E39+E40</f>
        <v>1773038</v>
      </c>
      <c r="F36" s="18" t="s">
        <v>15</v>
      </c>
    </row>
    <row r="37" spans="1:6" ht="12.75">
      <c r="A37" s="32"/>
      <c r="B37" s="42" t="s">
        <v>13</v>
      </c>
      <c r="C37" s="78"/>
      <c r="D37" s="79"/>
      <c r="E37" s="33"/>
      <c r="F37" s="34"/>
    </row>
    <row r="38" spans="1:6" ht="12.75">
      <c r="A38" s="35">
        <v>1</v>
      </c>
      <c r="B38" s="49" t="s">
        <v>35</v>
      </c>
      <c r="C38" s="80"/>
      <c r="D38" s="81"/>
      <c r="E38" s="37">
        <v>1770924</v>
      </c>
      <c r="F38" s="14" t="s">
        <v>12</v>
      </c>
    </row>
    <row r="39" spans="1:6" ht="12.75">
      <c r="A39" s="35">
        <v>2</v>
      </c>
      <c r="B39" s="49" t="s">
        <v>14</v>
      </c>
      <c r="C39" s="80"/>
      <c r="D39" s="81"/>
      <c r="E39" s="37">
        <v>0</v>
      </c>
      <c r="F39" s="14" t="s">
        <v>12</v>
      </c>
    </row>
    <row r="40" spans="1:6" ht="25.5">
      <c r="A40" s="35">
        <v>3</v>
      </c>
      <c r="B40" s="48" t="s">
        <v>10</v>
      </c>
      <c r="C40" s="82"/>
      <c r="D40" s="83"/>
      <c r="E40" s="37">
        <v>2114</v>
      </c>
      <c r="F40" s="14" t="s">
        <v>12</v>
      </c>
    </row>
    <row r="41" spans="1:6" ht="15" customHeight="1">
      <c r="A41" s="65" t="s">
        <v>54</v>
      </c>
      <c r="B41" s="66"/>
      <c r="C41" s="66"/>
      <c r="D41" s="66"/>
      <c r="E41" s="17">
        <v>1233765</v>
      </c>
      <c r="F41" s="18" t="s">
        <v>15</v>
      </c>
    </row>
    <row r="42" spans="1:6" ht="12.75">
      <c r="A42" s="62"/>
      <c r="B42" s="63"/>
      <c r="C42" s="63"/>
      <c r="D42" s="63"/>
      <c r="E42" s="63"/>
      <c r="F42" s="64"/>
    </row>
    <row r="43" spans="1:6" ht="30" customHeight="1">
      <c r="A43" s="86" t="s">
        <v>55</v>
      </c>
      <c r="B43" s="87"/>
      <c r="C43" s="87"/>
      <c r="D43" s="88"/>
      <c r="E43" s="17">
        <f>E5+E7-E12</f>
        <v>1347923</v>
      </c>
      <c r="F43" s="18" t="s">
        <v>15</v>
      </c>
    </row>
    <row r="44" spans="1:6" ht="12.75">
      <c r="A44" s="62"/>
      <c r="B44" s="63"/>
      <c r="C44" s="63"/>
      <c r="D44" s="63"/>
      <c r="E44" s="63"/>
      <c r="F44" s="64"/>
    </row>
    <row r="45" spans="1:6" ht="27.75" customHeight="1" thickBot="1">
      <c r="A45" s="84" t="s">
        <v>16</v>
      </c>
      <c r="B45" s="85"/>
      <c r="C45" s="85"/>
      <c r="D45" s="85"/>
      <c r="E45" s="19">
        <f>E43+E36-E41</f>
        <v>1887196</v>
      </c>
      <c r="F45" s="20" t="s">
        <v>15</v>
      </c>
    </row>
    <row r="49" spans="2:5" ht="12.75">
      <c r="B49" t="s">
        <v>72</v>
      </c>
      <c r="E49" t="s">
        <v>73</v>
      </c>
    </row>
  </sheetData>
  <mergeCells count="16">
    <mergeCell ref="A2:F2"/>
    <mergeCell ref="A3:F3"/>
    <mergeCell ref="A4:F4"/>
    <mergeCell ref="A5:D5"/>
    <mergeCell ref="A6:F6"/>
    <mergeCell ref="A7:D7"/>
    <mergeCell ref="C8:D11"/>
    <mergeCell ref="A12:D12"/>
    <mergeCell ref="C13:D35"/>
    <mergeCell ref="A36:D36"/>
    <mergeCell ref="C37:D40"/>
    <mergeCell ref="A45:D45"/>
    <mergeCell ref="A41:D41"/>
    <mergeCell ref="A42:F42"/>
    <mergeCell ref="A43:D43"/>
    <mergeCell ref="A44:F4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6"/>
  </sheetPr>
  <dimension ref="A2:F46"/>
  <sheetViews>
    <sheetView workbookViewId="0" topLeftCell="A22">
      <selection activeCell="B44" sqref="B44"/>
    </sheetView>
  </sheetViews>
  <sheetFormatPr defaultColWidth="9.140625" defaultRowHeight="12.75"/>
  <cols>
    <col min="1" max="1" width="2.7109375" style="0" customWidth="1"/>
    <col min="2" max="2" width="71.8515625" style="0" customWidth="1"/>
    <col min="3" max="3" width="4.140625" style="0" customWidth="1"/>
    <col min="4" max="4" width="4.00390625" style="0" customWidth="1"/>
    <col min="5" max="5" width="9.421875" style="0" customWidth="1"/>
    <col min="6" max="6" width="9.00390625" style="0" customWidth="1"/>
  </cols>
  <sheetData>
    <row r="1" ht="13.5" thickBot="1"/>
    <row r="2" spans="1:6" ht="12.75">
      <c r="A2" s="56" t="s">
        <v>51</v>
      </c>
      <c r="B2" s="57"/>
      <c r="C2" s="57"/>
      <c r="D2" s="57"/>
      <c r="E2" s="57"/>
      <c r="F2" s="58"/>
    </row>
    <row r="3" spans="1:6" ht="12.75">
      <c r="A3" s="59" t="s">
        <v>28</v>
      </c>
      <c r="B3" s="60"/>
      <c r="C3" s="60"/>
      <c r="D3" s="60"/>
      <c r="E3" s="60"/>
      <c r="F3" s="61"/>
    </row>
    <row r="4" spans="1:6" ht="12.75">
      <c r="A4" s="62"/>
      <c r="B4" s="63"/>
      <c r="C4" s="63"/>
      <c r="D4" s="63"/>
      <c r="E4" s="63"/>
      <c r="F4" s="64"/>
    </row>
    <row r="5" spans="1:6" ht="15" customHeight="1">
      <c r="A5" s="65" t="s">
        <v>37</v>
      </c>
      <c r="B5" s="66"/>
      <c r="C5" s="66"/>
      <c r="D5" s="66"/>
      <c r="E5" s="17">
        <v>43160</v>
      </c>
      <c r="F5" s="18" t="s">
        <v>15</v>
      </c>
    </row>
    <row r="6" spans="1:6" ht="15">
      <c r="A6" s="67"/>
      <c r="B6" s="68"/>
      <c r="C6" s="68"/>
      <c r="D6" s="68"/>
      <c r="E6" s="68"/>
      <c r="F6" s="69"/>
    </row>
    <row r="7" spans="1:6" ht="15" customHeight="1">
      <c r="A7" s="65" t="s">
        <v>52</v>
      </c>
      <c r="B7" s="66"/>
      <c r="C7" s="66"/>
      <c r="D7" s="66"/>
      <c r="E7" s="11">
        <f>E9+E10+E11</f>
        <v>2781398</v>
      </c>
      <c r="F7" s="12" t="s">
        <v>12</v>
      </c>
    </row>
    <row r="8" spans="1:6" ht="12.75">
      <c r="A8" s="13"/>
      <c r="B8" s="9" t="s">
        <v>13</v>
      </c>
      <c r="C8" s="70"/>
      <c r="D8" s="71"/>
      <c r="E8" s="4"/>
      <c r="F8" s="14"/>
    </row>
    <row r="9" spans="1:6" ht="12.75">
      <c r="A9" s="15">
        <v>1</v>
      </c>
      <c r="B9" s="23" t="s">
        <v>34</v>
      </c>
      <c r="C9" s="72"/>
      <c r="D9" s="73"/>
      <c r="E9" s="1">
        <v>2212390</v>
      </c>
      <c r="F9" s="14" t="s">
        <v>12</v>
      </c>
    </row>
    <row r="10" spans="1:6" ht="12.75">
      <c r="A10" s="15">
        <v>2</v>
      </c>
      <c r="B10" s="21" t="s">
        <v>14</v>
      </c>
      <c r="C10" s="72"/>
      <c r="D10" s="73"/>
      <c r="E10" s="1">
        <v>550229</v>
      </c>
      <c r="F10" s="14" t="s">
        <v>12</v>
      </c>
    </row>
    <row r="11" spans="1:6" ht="25.5">
      <c r="A11" s="15">
        <v>3</v>
      </c>
      <c r="B11" s="21" t="s">
        <v>10</v>
      </c>
      <c r="C11" s="72"/>
      <c r="D11" s="73"/>
      <c r="E11" s="1">
        <v>18779</v>
      </c>
      <c r="F11" s="16" t="s">
        <v>12</v>
      </c>
    </row>
    <row r="12" spans="1:6" ht="27.75" customHeight="1">
      <c r="A12" s="65" t="s">
        <v>53</v>
      </c>
      <c r="B12" s="66"/>
      <c r="C12" s="66"/>
      <c r="D12" s="66"/>
      <c r="E12" s="17">
        <f>E14+E15+E16+E17+E18+E19+E20+E21+E22+E23+E24+E25+E26+E27+E28+E29+E30+E31+E32</f>
        <v>2890328</v>
      </c>
      <c r="F12" s="12" t="s">
        <v>12</v>
      </c>
    </row>
    <row r="13" spans="1:6" ht="12.75">
      <c r="A13" s="13"/>
      <c r="B13" s="5" t="s">
        <v>13</v>
      </c>
      <c r="C13" s="70"/>
      <c r="D13" s="71"/>
      <c r="E13" s="4"/>
      <c r="F13" s="16"/>
    </row>
    <row r="14" spans="1:6" ht="12.75">
      <c r="A14" s="10">
        <v>1</v>
      </c>
      <c r="B14" s="8" t="s">
        <v>45</v>
      </c>
      <c r="C14" s="72"/>
      <c r="D14" s="73"/>
      <c r="E14" s="1">
        <v>507216</v>
      </c>
      <c r="F14" s="16" t="s">
        <v>15</v>
      </c>
    </row>
    <row r="15" spans="1:6" ht="12.75">
      <c r="A15" s="10">
        <v>2</v>
      </c>
      <c r="B15" s="8" t="s">
        <v>48</v>
      </c>
      <c r="C15" s="72"/>
      <c r="D15" s="73"/>
      <c r="E15" s="1">
        <v>529049</v>
      </c>
      <c r="F15" s="16" t="s">
        <v>15</v>
      </c>
    </row>
    <row r="16" spans="1:6" ht="12.75">
      <c r="A16" s="10">
        <v>3</v>
      </c>
      <c r="B16" s="2" t="s">
        <v>18</v>
      </c>
      <c r="C16" s="72"/>
      <c r="D16" s="73"/>
      <c r="E16" s="1">
        <v>51717</v>
      </c>
      <c r="F16" s="16" t="s">
        <v>15</v>
      </c>
    </row>
    <row r="17" spans="1:6" ht="12.75">
      <c r="A17" s="10">
        <v>4</v>
      </c>
      <c r="B17" s="6" t="s">
        <v>0</v>
      </c>
      <c r="C17" s="72"/>
      <c r="D17" s="73"/>
      <c r="E17" s="1">
        <v>326251</v>
      </c>
      <c r="F17" s="16" t="s">
        <v>15</v>
      </c>
    </row>
    <row r="18" spans="1:6" ht="12.75">
      <c r="A18" s="10">
        <v>5</v>
      </c>
      <c r="B18" s="6" t="s">
        <v>3</v>
      </c>
      <c r="C18" s="72"/>
      <c r="D18" s="73"/>
      <c r="E18" s="1">
        <v>182128</v>
      </c>
      <c r="F18" s="16" t="s">
        <v>15</v>
      </c>
    </row>
    <row r="19" spans="1:6" ht="12.75">
      <c r="A19" s="10">
        <v>6</v>
      </c>
      <c r="B19" s="7" t="s">
        <v>65</v>
      </c>
      <c r="C19" s="72"/>
      <c r="D19" s="73"/>
      <c r="E19" s="1">
        <v>349611</v>
      </c>
      <c r="F19" s="16" t="s">
        <v>15</v>
      </c>
    </row>
    <row r="20" spans="1:6" ht="12.75">
      <c r="A20" s="10">
        <v>7</v>
      </c>
      <c r="B20" s="8" t="s">
        <v>1</v>
      </c>
      <c r="C20" s="72"/>
      <c r="D20" s="73"/>
      <c r="E20" s="1">
        <v>427883</v>
      </c>
      <c r="F20" s="16" t="s">
        <v>15</v>
      </c>
    </row>
    <row r="21" spans="1:6" ht="12.75">
      <c r="A21" s="10">
        <v>8</v>
      </c>
      <c r="B21" s="8" t="s">
        <v>2</v>
      </c>
      <c r="C21" s="72"/>
      <c r="D21" s="73"/>
      <c r="E21" s="1">
        <v>8237</v>
      </c>
      <c r="F21" s="16" t="s">
        <v>15</v>
      </c>
    </row>
    <row r="22" spans="1:6" ht="64.5" customHeight="1">
      <c r="A22" s="10">
        <v>9</v>
      </c>
      <c r="B22" s="2" t="s">
        <v>50</v>
      </c>
      <c r="C22" s="72"/>
      <c r="D22" s="73"/>
      <c r="E22" s="1">
        <v>152603</v>
      </c>
      <c r="F22" s="16" t="s">
        <v>15</v>
      </c>
    </row>
    <row r="23" spans="1:6" ht="12.75">
      <c r="A23" s="10">
        <v>10</v>
      </c>
      <c r="B23" s="8" t="s">
        <v>44</v>
      </c>
      <c r="C23" s="72"/>
      <c r="D23" s="73"/>
      <c r="E23" s="1">
        <v>8500</v>
      </c>
      <c r="F23" s="16" t="s">
        <v>15</v>
      </c>
    </row>
    <row r="24" spans="1:6" ht="12.75">
      <c r="A24" s="10">
        <v>11</v>
      </c>
      <c r="B24" s="8" t="s">
        <v>7</v>
      </c>
      <c r="C24" s="72"/>
      <c r="D24" s="73"/>
      <c r="E24" s="1">
        <v>300</v>
      </c>
      <c r="F24" s="16" t="s">
        <v>15</v>
      </c>
    </row>
    <row r="25" spans="1:6" ht="12.75">
      <c r="A25" s="10">
        <v>12</v>
      </c>
      <c r="B25" s="8" t="s">
        <v>9</v>
      </c>
      <c r="C25" s="72"/>
      <c r="D25" s="73"/>
      <c r="E25" s="1">
        <v>10180</v>
      </c>
      <c r="F25" s="16" t="s">
        <v>15</v>
      </c>
    </row>
    <row r="26" spans="1:6" ht="12.75">
      <c r="A26" s="10">
        <v>13</v>
      </c>
      <c r="B26" s="8" t="s">
        <v>58</v>
      </c>
      <c r="C26" s="72"/>
      <c r="D26" s="73"/>
      <c r="E26" s="1">
        <v>1000</v>
      </c>
      <c r="F26" s="16" t="s">
        <v>15</v>
      </c>
    </row>
    <row r="27" spans="1:6" ht="12.75">
      <c r="A27" s="10">
        <v>14</v>
      </c>
      <c r="B27" s="8" t="s">
        <v>59</v>
      </c>
      <c r="C27" s="72"/>
      <c r="D27" s="73"/>
      <c r="E27" s="1">
        <v>1500</v>
      </c>
      <c r="F27" s="16" t="s">
        <v>15</v>
      </c>
    </row>
    <row r="28" spans="1:6" ht="12.75">
      <c r="A28" s="10">
        <v>15</v>
      </c>
      <c r="B28" s="8" t="s">
        <v>60</v>
      </c>
      <c r="C28" s="72"/>
      <c r="D28" s="73"/>
      <c r="E28" s="1">
        <v>2478</v>
      </c>
      <c r="F28" s="16" t="s">
        <v>15</v>
      </c>
    </row>
    <row r="29" spans="1:6" ht="12.75">
      <c r="A29" s="10">
        <v>16</v>
      </c>
      <c r="B29" s="8" t="s">
        <v>61</v>
      </c>
      <c r="C29" s="72"/>
      <c r="D29" s="73"/>
      <c r="E29" s="1">
        <v>23940</v>
      </c>
      <c r="F29" s="16" t="s">
        <v>15</v>
      </c>
    </row>
    <row r="30" spans="1:6" ht="12.75">
      <c r="A30" s="10">
        <v>17</v>
      </c>
      <c r="B30" s="8" t="s">
        <v>62</v>
      </c>
      <c r="C30" s="72"/>
      <c r="D30" s="73"/>
      <c r="E30" s="1">
        <v>249454</v>
      </c>
      <c r="F30" s="16" t="s">
        <v>15</v>
      </c>
    </row>
    <row r="31" spans="1:6" ht="12.75">
      <c r="A31" s="10">
        <v>18</v>
      </c>
      <c r="B31" s="8" t="s">
        <v>104</v>
      </c>
      <c r="C31" s="72"/>
      <c r="D31" s="73"/>
      <c r="E31" s="1">
        <v>34281</v>
      </c>
      <c r="F31" s="16" t="s">
        <v>15</v>
      </c>
    </row>
    <row r="32" spans="1:6" ht="12.75">
      <c r="A32" s="10">
        <v>19</v>
      </c>
      <c r="B32" s="8" t="s">
        <v>71</v>
      </c>
      <c r="C32" s="72"/>
      <c r="D32" s="73"/>
      <c r="E32" s="1">
        <v>24000</v>
      </c>
      <c r="F32" s="16" t="s">
        <v>15</v>
      </c>
    </row>
    <row r="33" spans="1:6" ht="15" customHeight="1">
      <c r="A33" s="65" t="s">
        <v>56</v>
      </c>
      <c r="B33" s="77"/>
      <c r="C33" s="66"/>
      <c r="D33" s="66"/>
      <c r="E33" s="17">
        <f>E35+E36+E37</f>
        <v>767183</v>
      </c>
      <c r="F33" s="18" t="s">
        <v>15</v>
      </c>
    </row>
    <row r="34" spans="1:6" ht="12.75">
      <c r="A34" s="13"/>
      <c r="B34" s="9" t="s">
        <v>13</v>
      </c>
      <c r="C34" s="70"/>
      <c r="D34" s="89"/>
      <c r="E34" s="4"/>
      <c r="F34" s="16"/>
    </row>
    <row r="35" spans="1:6" ht="12.75">
      <c r="A35" s="15">
        <v>1</v>
      </c>
      <c r="B35" s="22" t="s">
        <v>35</v>
      </c>
      <c r="C35" s="90"/>
      <c r="D35" s="91"/>
      <c r="E35" s="1">
        <v>764669</v>
      </c>
      <c r="F35" s="14" t="s">
        <v>12</v>
      </c>
    </row>
    <row r="36" spans="1:6" ht="12.75">
      <c r="A36" s="15">
        <v>2</v>
      </c>
      <c r="B36" s="22" t="s">
        <v>14</v>
      </c>
      <c r="C36" s="90"/>
      <c r="D36" s="91"/>
      <c r="E36" s="1">
        <v>0</v>
      </c>
      <c r="F36" s="14" t="s">
        <v>12</v>
      </c>
    </row>
    <row r="37" spans="1:6" ht="25.5">
      <c r="A37" s="15">
        <v>3</v>
      </c>
      <c r="B37" s="21" t="s">
        <v>10</v>
      </c>
      <c r="C37" s="92"/>
      <c r="D37" s="93"/>
      <c r="E37" s="1">
        <v>2514</v>
      </c>
      <c r="F37" s="14" t="s">
        <v>12</v>
      </c>
    </row>
    <row r="38" spans="1:6" ht="15" customHeight="1">
      <c r="A38" s="65" t="s">
        <v>54</v>
      </c>
      <c r="B38" s="66"/>
      <c r="C38" s="66"/>
      <c r="D38" s="66"/>
      <c r="E38" s="17">
        <v>455036</v>
      </c>
      <c r="F38" s="18" t="s">
        <v>15</v>
      </c>
    </row>
    <row r="39" spans="1:6" ht="12.75">
      <c r="A39" s="62"/>
      <c r="B39" s="63"/>
      <c r="C39" s="63"/>
      <c r="D39" s="63"/>
      <c r="E39" s="63"/>
      <c r="F39" s="64"/>
    </row>
    <row r="40" spans="1:6" ht="27.75" customHeight="1">
      <c r="A40" s="86" t="s">
        <v>55</v>
      </c>
      <c r="B40" s="87"/>
      <c r="C40" s="87"/>
      <c r="D40" s="88"/>
      <c r="E40" s="17">
        <f>E5+E7-E12</f>
        <v>-65770</v>
      </c>
      <c r="F40" s="18" t="s">
        <v>15</v>
      </c>
    </row>
    <row r="41" spans="1:6" ht="12.75">
      <c r="A41" s="62"/>
      <c r="B41" s="63"/>
      <c r="C41" s="63"/>
      <c r="D41" s="63"/>
      <c r="E41" s="63"/>
      <c r="F41" s="64"/>
    </row>
    <row r="42" spans="1:6" ht="29.25" customHeight="1" thickBot="1">
      <c r="A42" s="84" t="s">
        <v>16</v>
      </c>
      <c r="B42" s="85"/>
      <c r="C42" s="85"/>
      <c r="D42" s="85"/>
      <c r="E42" s="19">
        <f>E40+E33-E38</f>
        <v>246377</v>
      </c>
      <c r="F42" s="20" t="s">
        <v>15</v>
      </c>
    </row>
    <row r="46" spans="2:5" ht="12.75">
      <c r="B46" t="s">
        <v>72</v>
      </c>
      <c r="E46" t="s">
        <v>73</v>
      </c>
    </row>
  </sheetData>
  <mergeCells count="16">
    <mergeCell ref="A2:F2"/>
    <mergeCell ref="A3:F3"/>
    <mergeCell ref="C8:D11"/>
    <mergeCell ref="A12:D12"/>
    <mergeCell ref="A4:F4"/>
    <mergeCell ref="A5:D5"/>
    <mergeCell ref="A6:F6"/>
    <mergeCell ref="A7:D7"/>
    <mergeCell ref="A41:F41"/>
    <mergeCell ref="A42:D42"/>
    <mergeCell ref="C13:D32"/>
    <mergeCell ref="C34:D37"/>
    <mergeCell ref="A38:D38"/>
    <mergeCell ref="A39:F39"/>
    <mergeCell ref="A40:D40"/>
    <mergeCell ref="A33:D3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5"/>
  </sheetPr>
  <dimension ref="A2:F48"/>
  <sheetViews>
    <sheetView workbookViewId="0" topLeftCell="A22">
      <selection activeCell="H54" sqref="H54"/>
    </sheetView>
  </sheetViews>
  <sheetFormatPr defaultColWidth="9.140625" defaultRowHeight="12.75"/>
  <cols>
    <col min="1" max="1" width="3.140625" style="0" customWidth="1"/>
    <col min="2" max="2" width="71.57421875" style="0" customWidth="1"/>
    <col min="3" max="3" width="4.7109375" style="0" customWidth="1"/>
    <col min="4" max="4" width="4.57421875" style="0" customWidth="1"/>
    <col min="6" max="6" width="9.00390625" style="0" customWidth="1"/>
  </cols>
  <sheetData>
    <row r="1" ht="13.5" thickBot="1"/>
    <row r="2" spans="1:6" ht="12.75">
      <c r="A2" s="56" t="s">
        <v>74</v>
      </c>
      <c r="B2" s="57"/>
      <c r="C2" s="57"/>
      <c r="D2" s="57"/>
      <c r="E2" s="57"/>
      <c r="F2" s="58"/>
    </row>
    <row r="3" spans="1:6" ht="12.75">
      <c r="A3" s="59" t="s">
        <v>29</v>
      </c>
      <c r="B3" s="60"/>
      <c r="C3" s="60"/>
      <c r="D3" s="60"/>
      <c r="E3" s="60"/>
      <c r="F3" s="61"/>
    </row>
    <row r="4" spans="1:6" ht="12.75">
      <c r="A4" s="62"/>
      <c r="B4" s="63"/>
      <c r="C4" s="63"/>
      <c r="D4" s="63"/>
      <c r="E4" s="63"/>
      <c r="F4" s="64"/>
    </row>
    <row r="5" spans="1:6" ht="15" customHeight="1">
      <c r="A5" s="65" t="s">
        <v>37</v>
      </c>
      <c r="B5" s="66"/>
      <c r="C5" s="66"/>
      <c r="D5" s="66"/>
      <c r="E5" s="17">
        <v>289431</v>
      </c>
      <c r="F5" s="18" t="s">
        <v>15</v>
      </c>
    </row>
    <row r="6" spans="1:6" ht="15">
      <c r="A6" s="67"/>
      <c r="B6" s="68"/>
      <c r="C6" s="68"/>
      <c r="D6" s="68"/>
      <c r="E6" s="68"/>
      <c r="F6" s="69"/>
    </row>
    <row r="7" spans="1:6" ht="15" customHeight="1">
      <c r="A7" s="65" t="s">
        <v>52</v>
      </c>
      <c r="B7" s="66"/>
      <c r="C7" s="66"/>
      <c r="D7" s="66"/>
      <c r="E7" s="11">
        <f>E9+E10+E11</f>
        <v>2696956</v>
      </c>
      <c r="F7" s="12" t="s">
        <v>12</v>
      </c>
    </row>
    <row r="8" spans="1:6" ht="12.75">
      <c r="A8" s="32"/>
      <c r="B8" s="42" t="s">
        <v>13</v>
      </c>
      <c r="C8" s="78"/>
      <c r="D8" s="79"/>
      <c r="E8" s="33"/>
      <c r="F8" s="14"/>
    </row>
    <row r="9" spans="1:6" ht="12.75">
      <c r="A9" s="35">
        <v>1</v>
      </c>
      <c r="B9" s="47" t="s">
        <v>34</v>
      </c>
      <c r="C9" s="80"/>
      <c r="D9" s="81"/>
      <c r="E9" s="37">
        <v>2154916</v>
      </c>
      <c r="F9" s="14" t="s">
        <v>12</v>
      </c>
    </row>
    <row r="10" spans="1:6" ht="12.75">
      <c r="A10" s="35">
        <v>2</v>
      </c>
      <c r="B10" s="48" t="s">
        <v>14</v>
      </c>
      <c r="C10" s="80"/>
      <c r="D10" s="81"/>
      <c r="E10" s="37">
        <v>523261</v>
      </c>
      <c r="F10" s="14" t="s">
        <v>12</v>
      </c>
    </row>
    <row r="11" spans="1:6" ht="25.5">
      <c r="A11" s="35">
        <v>3</v>
      </c>
      <c r="B11" s="48" t="s">
        <v>10</v>
      </c>
      <c r="C11" s="80"/>
      <c r="D11" s="81"/>
      <c r="E11" s="37">
        <v>18779</v>
      </c>
      <c r="F11" s="34" t="s">
        <v>12</v>
      </c>
    </row>
    <row r="12" spans="1:6" ht="28.5" customHeight="1">
      <c r="A12" s="65" t="s">
        <v>53</v>
      </c>
      <c r="B12" s="66"/>
      <c r="C12" s="66"/>
      <c r="D12" s="66"/>
      <c r="E12" s="17">
        <f>E14+E15+E16+E17+E18+E19+E20+E21+E22+E23+E24+E25+E26+E27+E28+E29+E30+E31+E32+E33+E34+E35</f>
        <v>2877089</v>
      </c>
      <c r="F12" s="12" t="s">
        <v>12</v>
      </c>
    </row>
    <row r="13" spans="1:6" ht="12.75">
      <c r="A13" s="13"/>
      <c r="B13" s="5" t="s">
        <v>13</v>
      </c>
      <c r="C13" s="70"/>
      <c r="D13" s="71"/>
      <c r="E13" s="4"/>
      <c r="F13" s="16"/>
    </row>
    <row r="14" spans="1:6" ht="12.75">
      <c r="A14" s="10">
        <v>1</v>
      </c>
      <c r="B14" s="8" t="s">
        <v>45</v>
      </c>
      <c r="C14" s="72"/>
      <c r="D14" s="73"/>
      <c r="E14" s="1">
        <v>521733</v>
      </c>
      <c r="F14" s="16" t="s">
        <v>15</v>
      </c>
    </row>
    <row r="15" spans="1:6" ht="12.75">
      <c r="A15" s="10">
        <v>2</v>
      </c>
      <c r="B15" s="8" t="s">
        <v>48</v>
      </c>
      <c r="C15" s="72"/>
      <c r="D15" s="73"/>
      <c r="E15" s="1">
        <v>529650</v>
      </c>
      <c r="F15" s="16" t="s">
        <v>15</v>
      </c>
    </row>
    <row r="16" spans="1:6" ht="12.75">
      <c r="A16" s="10">
        <v>3</v>
      </c>
      <c r="B16" s="2" t="s">
        <v>18</v>
      </c>
      <c r="C16" s="72"/>
      <c r="D16" s="73"/>
      <c r="E16" s="1">
        <v>48831</v>
      </c>
      <c r="F16" s="16" t="s">
        <v>15</v>
      </c>
    </row>
    <row r="17" spans="1:6" ht="12.75">
      <c r="A17" s="10">
        <v>4</v>
      </c>
      <c r="B17" s="6" t="s">
        <v>0</v>
      </c>
      <c r="C17" s="72"/>
      <c r="D17" s="73"/>
      <c r="E17" s="1">
        <v>286854</v>
      </c>
      <c r="F17" s="16" t="s">
        <v>15</v>
      </c>
    </row>
    <row r="18" spans="1:6" ht="12.75">
      <c r="A18" s="10">
        <v>5</v>
      </c>
      <c r="B18" s="6" t="s">
        <v>3</v>
      </c>
      <c r="C18" s="72"/>
      <c r="D18" s="73"/>
      <c r="E18" s="1">
        <v>188708</v>
      </c>
      <c r="F18" s="16" t="s">
        <v>15</v>
      </c>
    </row>
    <row r="19" spans="1:6" ht="12.75">
      <c r="A19" s="10">
        <v>6</v>
      </c>
      <c r="B19" s="7" t="s">
        <v>65</v>
      </c>
      <c r="C19" s="72"/>
      <c r="D19" s="73"/>
      <c r="E19" s="1">
        <v>355316</v>
      </c>
      <c r="F19" s="16" t="s">
        <v>15</v>
      </c>
    </row>
    <row r="20" spans="1:6" ht="12.75">
      <c r="A20" s="10">
        <v>7</v>
      </c>
      <c r="B20" s="8" t="s">
        <v>1</v>
      </c>
      <c r="C20" s="72"/>
      <c r="D20" s="73"/>
      <c r="E20" s="1">
        <v>404010</v>
      </c>
      <c r="F20" s="16" t="s">
        <v>15</v>
      </c>
    </row>
    <row r="21" spans="1:6" ht="12.75">
      <c r="A21" s="10">
        <v>8</v>
      </c>
      <c r="B21" s="8" t="s">
        <v>2</v>
      </c>
      <c r="C21" s="72"/>
      <c r="D21" s="73"/>
      <c r="E21" s="1">
        <v>7777</v>
      </c>
      <c r="F21" s="16" t="s">
        <v>15</v>
      </c>
    </row>
    <row r="22" spans="1:6" ht="61.5" customHeight="1">
      <c r="A22" s="10">
        <v>9</v>
      </c>
      <c r="B22" s="2" t="s">
        <v>50</v>
      </c>
      <c r="C22" s="72"/>
      <c r="D22" s="73"/>
      <c r="E22" s="1">
        <v>144275</v>
      </c>
      <c r="F22" s="16" t="s">
        <v>15</v>
      </c>
    </row>
    <row r="23" spans="1:6" ht="12.75">
      <c r="A23" s="10">
        <v>10</v>
      </c>
      <c r="B23" s="54" t="s">
        <v>85</v>
      </c>
      <c r="C23" s="72"/>
      <c r="D23" s="73"/>
      <c r="E23" s="1">
        <v>131764</v>
      </c>
      <c r="F23" s="16" t="s">
        <v>15</v>
      </c>
    </row>
    <row r="24" spans="1:6" ht="12.75">
      <c r="A24" s="10">
        <v>11</v>
      </c>
      <c r="B24" s="54" t="s">
        <v>98</v>
      </c>
      <c r="C24" s="72"/>
      <c r="D24" s="73"/>
      <c r="E24" s="1">
        <v>203</v>
      </c>
      <c r="F24" s="16" t="s">
        <v>15</v>
      </c>
    </row>
    <row r="25" spans="1:6" ht="12.75">
      <c r="A25" s="10">
        <v>12</v>
      </c>
      <c r="B25" s="54" t="s">
        <v>9</v>
      </c>
      <c r="C25" s="72"/>
      <c r="D25" s="73"/>
      <c r="E25" s="1">
        <v>7340</v>
      </c>
      <c r="F25" s="16" t="s">
        <v>15</v>
      </c>
    </row>
    <row r="26" spans="1:6" ht="12.75">
      <c r="A26" s="10">
        <v>13</v>
      </c>
      <c r="B26" s="8" t="s">
        <v>109</v>
      </c>
      <c r="C26" s="72"/>
      <c r="D26" s="73"/>
      <c r="E26" s="1">
        <v>11482</v>
      </c>
      <c r="F26" s="16" t="s">
        <v>15</v>
      </c>
    </row>
    <row r="27" spans="1:6" ht="12.75">
      <c r="A27" s="10">
        <v>14</v>
      </c>
      <c r="B27" s="8" t="s">
        <v>44</v>
      </c>
      <c r="C27" s="72"/>
      <c r="D27" s="73"/>
      <c r="E27" s="1">
        <v>8500</v>
      </c>
      <c r="F27" s="16" t="s">
        <v>15</v>
      </c>
    </row>
    <row r="28" spans="1:6" ht="12.75">
      <c r="A28" s="10">
        <v>15</v>
      </c>
      <c r="B28" s="8" t="s">
        <v>101</v>
      </c>
      <c r="C28" s="72"/>
      <c r="D28" s="73"/>
      <c r="E28" s="1">
        <v>7552</v>
      </c>
      <c r="F28" s="16" t="s">
        <v>15</v>
      </c>
    </row>
    <row r="29" spans="1:6" ht="12.75">
      <c r="A29" s="10">
        <v>16</v>
      </c>
      <c r="B29" s="8" t="s">
        <v>110</v>
      </c>
      <c r="C29" s="72"/>
      <c r="D29" s="73"/>
      <c r="E29" s="1">
        <v>280</v>
      </c>
      <c r="F29" s="16" t="s">
        <v>15</v>
      </c>
    </row>
    <row r="30" spans="1:6" ht="12.75">
      <c r="A30" s="10">
        <v>17</v>
      </c>
      <c r="B30" s="8" t="s">
        <v>58</v>
      </c>
      <c r="C30" s="72"/>
      <c r="D30" s="73"/>
      <c r="E30" s="1">
        <v>1000</v>
      </c>
      <c r="F30" s="16" t="s">
        <v>15</v>
      </c>
    </row>
    <row r="31" spans="1:6" ht="12.75">
      <c r="A31" s="10">
        <v>18</v>
      </c>
      <c r="B31" s="8" t="s">
        <v>59</v>
      </c>
      <c r="C31" s="72"/>
      <c r="D31" s="73"/>
      <c r="E31" s="1">
        <v>1500</v>
      </c>
      <c r="F31" s="16" t="s">
        <v>15</v>
      </c>
    </row>
    <row r="32" spans="1:6" ht="12.75">
      <c r="A32" s="10">
        <v>19</v>
      </c>
      <c r="B32" s="8" t="s">
        <v>60</v>
      </c>
      <c r="C32" s="72"/>
      <c r="D32" s="73"/>
      <c r="E32" s="1">
        <v>2478</v>
      </c>
      <c r="F32" s="16" t="s">
        <v>15</v>
      </c>
    </row>
    <row r="33" spans="1:6" ht="12.75">
      <c r="A33" s="10">
        <v>20</v>
      </c>
      <c r="B33" s="8" t="s">
        <v>61</v>
      </c>
      <c r="C33" s="72"/>
      <c r="D33" s="73"/>
      <c r="E33" s="1">
        <v>134172</v>
      </c>
      <c r="F33" s="16" t="s">
        <v>15</v>
      </c>
    </row>
    <row r="34" spans="1:6" ht="12.75">
      <c r="A34" s="10">
        <v>21</v>
      </c>
      <c r="B34" s="8" t="s">
        <v>104</v>
      </c>
      <c r="C34" s="72"/>
      <c r="D34" s="73"/>
      <c r="E34" s="1">
        <v>47664</v>
      </c>
      <c r="F34" s="16" t="s">
        <v>15</v>
      </c>
    </row>
    <row r="35" spans="1:6" ht="12.75">
      <c r="A35" s="10">
        <v>22</v>
      </c>
      <c r="B35" s="8" t="s">
        <v>71</v>
      </c>
      <c r="C35" s="72"/>
      <c r="D35" s="73"/>
      <c r="E35" s="1">
        <v>36000</v>
      </c>
      <c r="F35" s="16" t="s">
        <v>15</v>
      </c>
    </row>
    <row r="36" spans="1:6" ht="15" customHeight="1">
      <c r="A36" s="65" t="s">
        <v>56</v>
      </c>
      <c r="B36" s="77"/>
      <c r="C36" s="66"/>
      <c r="D36" s="66"/>
      <c r="E36" s="17">
        <f>E38+E39+E40</f>
        <v>426406</v>
      </c>
      <c r="F36" s="18" t="s">
        <v>15</v>
      </c>
    </row>
    <row r="37" spans="1:6" ht="12.75">
      <c r="A37" s="13"/>
      <c r="B37" s="42" t="s">
        <v>13</v>
      </c>
      <c r="C37" s="78"/>
      <c r="D37" s="79"/>
      <c r="E37" s="33"/>
      <c r="F37" s="34"/>
    </row>
    <row r="38" spans="1:6" ht="12.75">
      <c r="A38" s="15">
        <v>1</v>
      </c>
      <c r="B38" s="49" t="s">
        <v>35</v>
      </c>
      <c r="C38" s="80"/>
      <c r="D38" s="81"/>
      <c r="E38" s="37">
        <v>423892</v>
      </c>
      <c r="F38" s="14" t="s">
        <v>12</v>
      </c>
    </row>
    <row r="39" spans="1:6" ht="12.75">
      <c r="A39" s="15">
        <v>2</v>
      </c>
      <c r="B39" s="49" t="s">
        <v>14</v>
      </c>
      <c r="C39" s="80"/>
      <c r="D39" s="81"/>
      <c r="E39" s="37">
        <v>0</v>
      </c>
      <c r="F39" s="14" t="s">
        <v>12</v>
      </c>
    </row>
    <row r="40" spans="1:6" ht="25.5">
      <c r="A40" s="15">
        <v>3</v>
      </c>
      <c r="B40" s="48" t="s">
        <v>10</v>
      </c>
      <c r="C40" s="82"/>
      <c r="D40" s="83"/>
      <c r="E40" s="37">
        <v>2514</v>
      </c>
      <c r="F40" s="14" t="s">
        <v>12</v>
      </c>
    </row>
    <row r="41" spans="1:6" ht="15" customHeight="1">
      <c r="A41" s="65" t="s">
        <v>54</v>
      </c>
      <c r="B41" s="66"/>
      <c r="C41" s="66"/>
      <c r="D41" s="66"/>
      <c r="E41" s="17">
        <v>447784</v>
      </c>
      <c r="F41" s="18" t="s">
        <v>15</v>
      </c>
    </row>
    <row r="42" spans="1:6" ht="12.75">
      <c r="A42" s="62"/>
      <c r="B42" s="63"/>
      <c r="C42" s="63"/>
      <c r="D42" s="63"/>
      <c r="E42" s="63"/>
      <c r="F42" s="64"/>
    </row>
    <row r="43" spans="1:6" ht="27.75" customHeight="1">
      <c r="A43" s="86" t="s">
        <v>55</v>
      </c>
      <c r="B43" s="87"/>
      <c r="C43" s="87"/>
      <c r="D43" s="88"/>
      <c r="E43" s="17">
        <f>E5+E7-E12</f>
        <v>109298</v>
      </c>
      <c r="F43" s="18" t="s">
        <v>15</v>
      </c>
    </row>
    <row r="44" spans="1:6" ht="12.75">
      <c r="A44" s="62"/>
      <c r="B44" s="63"/>
      <c r="C44" s="63"/>
      <c r="D44" s="63"/>
      <c r="E44" s="63"/>
      <c r="F44" s="64"/>
    </row>
    <row r="45" spans="1:6" ht="27.75" customHeight="1" thickBot="1">
      <c r="A45" s="84" t="s">
        <v>16</v>
      </c>
      <c r="B45" s="85"/>
      <c r="C45" s="85"/>
      <c r="D45" s="85"/>
      <c r="E45" s="19">
        <f>E43+E36-E41</f>
        <v>87920</v>
      </c>
      <c r="F45" s="20" t="s">
        <v>15</v>
      </c>
    </row>
    <row r="48" spans="2:5" ht="12.75">
      <c r="B48" t="s">
        <v>72</v>
      </c>
      <c r="E48" t="s">
        <v>73</v>
      </c>
    </row>
  </sheetData>
  <mergeCells count="16">
    <mergeCell ref="A2:F2"/>
    <mergeCell ref="A3:F3"/>
    <mergeCell ref="A4:F4"/>
    <mergeCell ref="A5:D5"/>
    <mergeCell ref="A6:F6"/>
    <mergeCell ref="A7:D7"/>
    <mergeCell ref="C8:D11"/>
    <mergeCell ref="A12:D12"/>
    <mergeCell ref="C13:D35"/>
    <mergeCell ref="A36:D36"/>
    <mergeCell ref="A44:F44"/>
    <mergeCell ref="A45:D45"/>
    <mergeCell ref="C37:D40"/>
    <mergeCell ref="A41:D41"/>
    <mergeCell ref="A42:F42"/>
    <mergeCell ref="A43:D4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</sheetPr>
  <dimension ref="A2:F48"/>
  <sheetViews>
    <sheetView workbookViewId="0" topLeftCell="A37">
      <selection activeCell="B48" sqref="B48:F48"/>
    </sheetView>
  </sheetViews>
  <sheetFormatPr defaultColWidth="9.140625" defaultRowHeight="12.75"/>
  <cols>
    <col min="1" max="1" width="3.140625" style="0" customWidth="1"/>
    <col min="2" max="2" width="67.57421875" style="0" customWidth="1"/>
    <col min="3" max="3" width="4.7109375" style="0" customWidth="1"/>
    <col min="4" max="4" width="8.57421875" style="0" customWidth="1"/>
    <col min="5" max="5" width="9.28125" style="0" customWidth="1"/>
    <col min="6" max="6" width="8.57421875" style="0" customWidth="1"/>
  </cols>
  <sheetData>
    <row r="1" ht="13.5" thickBot="1"/>
    <row r="2" spans="1:6" ht="12.75">
      <c r="A2" s="56" t="s">
        <v>74</v>
      </c>
      <c r="B2" s="57"/>
      <c r="C2" s="57"/>
      <c r="D2" s="57"/>
      <c r="E2" s="57"/>
      <c r="F2" s="58"/>
    </row>
    <row r="3" spans="1:6" ht="12.75">
      <c r="A3" s="59" t="s">
        <v>30</v>
      </c>
      <c r="B3" s="60"/>
      <c r="C3" s="60"/>
      <c r="D3" s="60"/>
      <c r="E3" s="60"/>
      <c r="F3" s="61"/>
    </row>
    <row r="4" spans="1:6" ht="12.75">
      <c r="A4" s="62"/>
      <c r="B4" s="63"/>
      <c r="C4" s="63"/>
      <c r="D4" s="63"/>
      <c r="E4" s="63"/>
      <c r="F4" s="64"/>
    </row>
    <row r="5" spans="1:6" ht="15" customHeight="1">
      <c r="A5" s="65" t="s">
        <v>37</v>
      </c>
      <c r="B5" s="66"/>
      <c r="C5" s="66"/>
      <c r="D5" s="66"/>
      <c r="E5" s="17">
        <v>493053</v>
      </c>
      <c r="F5" s="18" t="s">
        <v>15</v>
      </c>
    </row>
    <row r="6" spans="1:6" ht="15">
      <c r="A6" s="67"/>
      <c r="B6" s="68"/>
      <c r="C6" s="68"/>
      <c r="D6" s="68"/>
      <c r="E6" s="68"/>
      <c r="F6" s="69"/>
    </row>
    <row r="7" spans="1:6" ht="15" customHeight="1">
      <c r="A7" s="65" t="s">
        <v>52</v>
      </c>
      <c r="B7" s="66"/>
      <c r="C7" s="66"/>
      <c r="D7" s="66"/>
      <c r="E7" s="11">
        <f>E9+E10+E11</f>
        <v>2703528</v>
      </c>
      <c r="F7" s="12" t="s">
        <v>12</v>
      </c>
    </row>
    <row r="8" spans="1:6" ht="12.75">
      <c r="A8" s="32"/>
      <c r="B8" s="42" t="s">
        <v>13</v>
      </c>
      <c r="C8" s="78"/>
      <c r="D8" s="79"/>
      <c r="E8" s="33"/>
      <c r="F8" s="14"/>
    </row>
    <row r="9" spans="1:6" ht="12.75">
      <c r="A9" s="35">
        <v>1</v>
      </c>
      <c r="B9" s="47" t="s">
        <v>34</v>
      </c>
      <c r="C9" s="80"/>
      <c r="D9" s="81"/>
      <c r="E9" s="37">
        <v>2166393</v>
      </c>
      <c r="F9" s="14" t="s">
        <v>12</v>
      </c>
    </row>
    <row r="10" spans="1:6" ht="12.75">
      <c r="A10" s="35">
        <v>2</v>
      </c>
      <c r="B10" s="48" t="s">
        <v>14</v>
      </c>
      <c r="C10" s="80"/>
      <c r="D10" s="81"/>
      <c r="E10" s="37">
        <v>518356</v>
      </c>
      <c r="F10" s="14" t="s">
        <v>12</v>
      </c>
    </row>
    <row r="11" spans="1:6" ht="25.5">
      <c r="A11" s="35">
        <v>3</v>
      </c>
      <c r="B11" s="48" t="s">
        <v>10</v>
      </c>
      <c r="C11" s="80"/>
      <c r="D11" s="81"/>
      <c r="E11" s="37">
        <v>18779</v>
      </c>
      <c r="F11" s="34" t="s">
        <v>12</v>
      </c>
    </row>
    <row r="12" spans="1:6" ht="28.5" customHeight="1">
      <c r="A12" s="65" t="s">
        <v>53</v>
      </c>
      <c r="B12" s="66"/>
      <c r="C12" s="66"/>
      <c r="D12" s="66"/>
      <c r="E12" s="17">
        <f>E14+E15+E16+E17+E18+E19+E20+E21+E22+E23+E24+E25+E26+E27+E28+E29+E30+E31+E32+E33+E34+E35</f>
        <v>2904686</v>
      </c>
      <c r="F12" s="12" t="s">
        <v>12</v>
      </c>
    </row>
    <row r="13" spans="1:6" ht="12.75">
      <c r="A13" s="13"/>
      <c r="B13" s="5" t="s">
        <v>13</v>
      </c>
      <c r="C13" s="70"/>
      <c r="D13" s="71"/>
      <c r="E13" s="4"/>
      <c r="F13" s="16"/>
    </row>
    <row r="14" spans="1:6" ht="12.75">
      <c r="A14" s="10">
        <v>1</v>
      </c>
      <c r="B14" s="8" t="s">
        <v>45</v>
      </c>
      <c r="C14" s="72"/>
      <c r="D14" s="73"/>
      <c r="E14" s="1">
        <v>533949</v>
      </c>
      <c r="F14" s="16" t="s">
        <v>15</v>
      </c>
    </row>
    <row r="15" spans="1:6" ht="12.75">
      <c r="A15" s="10">
        <v>2</v>
      </c>
      <c r="B15" s="8" t="s">
        <v>48</v>
      </c>
      <c r="C15" s="72"/>
      <c r="D15" s="73"/>
      <c r="E15" s="1">
        <v>510530</v>
      </c>
      <c r="F15" s="16" t="s">
        <v>15</v>
      </c>
    </row>
    <row r="16" spans="1:6" ht="12.75">
      <c r="A16" s="10">
        <v>3</v>
      </c>
      <c r="B16" s="2" t="s">
        <v>18</v>
      </c>
      <c r="C16" s="72"/>
      <c r="D16" s="73"/>
      <c r="E16" s="1">
        <v>48919</v>
      </c>
      <c r="F16" s="16" t="s">
        <v>15</v>
      </c>
    </row>
    <row r="17" spans="1:6" ht="12.75">
      <c r="A17" s="10">
        <v>4</v>
      </c>
      <c r="B17" s="6" t="s">
        <v>0</v>
      </c>
      <c r="C17" s="72"/>
      <c r="D17" s="73"/>
      <c r="E17" s="1">
        <v>286854</v>
      </c>
      <c r="F17" s="16" t="s">
        <v>15</v>
      </c>
    </row>
    <row r="18" spans="1:6" ht="12.75">
      <c r="A18" s="10">
        <v>5</v>
      </c>
      <c r="B18" s="6" t="s">
        <v>3</v>
      </c>
      <c r="C18" s="72"/>
      <c r="D18" s="73"/>
      <c r="E18" s="1">
        <v>189140</v>
      </c>
      <c r="F18" s="16" t="s">
        <v>15</v>
      </c>
    </row>
    <row r="19" spans="1:6" ht="12.75">
      <c r="A19" s="10">
        <v>6</v>
      </c>
      <c r="B19" s="7" t="s">
        <v>65</v>
      </c>
      <c r="C19" s="72"/>
      <c r="D19" s="73"/>
      <c r="E19" s="1">
        <v>349118</v>
      </c>
      <c r="F19" s="16" t="s">
        <v>15</v>
      </c>
    </row>
    <row r="20" spans="1:6" ht="12.75">
      <c r="A20" s="10">
        <v>7</v>
      </c>
      <c r="B20" s="8" t="s">
        <v>1</v>
      </c>
      <c r="C20" s="72"/>
      <c r="D20" s="73"/>
      <c r="E20" s="1">
        <v>404733</v>
      </c>
      <c r="F20" s="16" t="s">
        <v>15</v>
      </c>
    </row>
    <row r="21" spans="1:6" ht="12.75">
      <c r="A21" s="10">
        <v>8</v>
      </c>
      <c r="B21" s="8" t="s">
        <v>2</v>
      </c>
      <c r="C21" s="72"/>
      <c r="D21" s="73"/>
      <c r="E21" s="1">
        <v>7791</v>
      </c>
      <c r="F21" s="16" t="s">
        <v>15</v>
      </c>
    </row>
    <row r="22" spans="1:6" ht="66" customHeight="1">
      <c r="A22" s="10">
        <v>9</v>
      </c>
      <c r="B22" s="2" t="s">
        <v>50</v>
      </c>
      <c r="C22" s="72"/>
      <c r="D22" s="73"/>
      <c r="E22" s="1">
        <v>144527</v>
      </c>
      <c r="F22" s="16" t="s">
        <v>15</v>
      </c>
    </row>
    <row r="23" spans="1:6" ht="12.75">
      <c r="A23" s="10">
        <v>10</v>
      </c>
      <c r="B23" s="8" t="s">
        <v>98</v>
      </c>
      <c r="C23" s="72"/>
      <c r="D23" s="73"/>
      <c r="E23" s="1">
        <v>203</v>
      </c>
      <c r="F23" s="16" t="s">
        <v>15</v>
      </c>
    </row>
    <row r="24" spans="1:6" ht="12.75">
      <c r="A24" s="10">
        <v>11</v>
      </c>
      <c r="B24" s="55" t="s">
        <v>9</v>
      </c>
      <c r="C24" s="72"/>
      <c r="D24" s="73"/>
      <c r="E24" s="1">
        <v>15810</v>
      </c>
      <c r="F24" s="16" t="s">
        <v>15</v>
      </c>
    </row>
    <row r="25" spans="1:6" ht="12.75">
      <c r="A25" s="10">
        <v>12</v>
      </c>
      <c r="B25" s="55" t="s">
        <v>57</v>
      </c>
      <c r="C25" s="72"/>
      <c r="D25" s="73"/>
      <c r="E25" s="1">
        <v>22000</v>
      </c>
      <c r="F25" s="16" t="s">
        <v>15</v>
      </c>
    </row>
    <row r="26" spans="1:6" ht="12.75">
      <c r="A26" s="10">
        <v>13</v>
      </c>
      <c r="B26" s="8" t="s">
        <v>44</v>
      </c>
      <c r="C26" s="72"/>
      <c r="D26" s="73"/>
      <c r="E26" s="1">
        <v>8500</v>
      </c>
      <c r="F26" s="16" t="s">
        <v>15</v>
      </c>
    </row>
    <row r="27" spans="1:6" ht="12.75">
      <c r="A27" s="10">
        <v>14</v>
      </c>
      <c r="B27" s="8" t="s">
        <v>7</v>
      </c>
      <c r="C27" s="72"/>
      <c r="D27" s="73"/>
      <c r="E27" s="1">
        <v>600</v>
      </c>
      <c r="F27" s="16" t="s">
        <v>15</v>
      </c>
    </row>
    <row r="28" spans="1:6" ht="12.75">
      <c r="A28" s="10">
        <v>15</v>
      </c>
      <c r="B28" s="8" t="s">
        <v>106</v>
      </c>
      <c r="C28" s="72"/>
      <c r="D28" s="73"/>
      <c r="E28" s="1">
        <v>7552</v>
      </c>
      <c r="F28" s="16" t="s">
        <v>15</v>
      </c>
    </row>
    <row r="29" spans="1:6" ht="12.75">
      <c r="A29" s="10">
        <v>16</v>
      </c>
      <c r="B29" s="8" t="s">
        <v>58</v>
      </c>
      <c r="C29" s="72"/>
      <c r="D29" s="73"/>
      <c r="E29" s="1">
        <v>1000</v>
      </c>
      <c r="F29" s="16" t="s">
        <v>15</v>
      </c>
    </row>
    <row r="30" spans="1:6" ht="12.75">
      <c r="A30" s="10">
        <v>17</v>
      </c>
      <c r="B30" s="8" t="s">
        <v>59</v>
      </c>
      <c r="C30" s="72"/>
      <c r="D30" s="73"/>
      <c r="E30" s="1">
        <v>1500</v>
      </c>
      <c r="F30" s="16" t="s">
        <v>15</v>
      </c>
    </row>
    <row r="31" spans="1:6" ht="12.75">
      <c r="A31" s="10">
        <v>18</v>
      </c>
      <c r="B31" s="8" t="s">
        <v>60</v>
      </c>
      <c r="C31" s="72"/>
      <c r="D31" s="73"/>
      <c r="E31" s="1">
        <v>2478</v>
      </c>
      <c r="F31" s="16" t="s">
        <v>15</v>
      </c>
    </row>
    <row r="32" spans="1:6" ht="12.75">
      <c r="A32" s="10">
        <v>19</v>
      </c>
      <c r="B32" s="8" t="s">
        <v>61</v>
      </c>
      <c r="C32" s="72"/>
      <c r="D32" s="73"/>
      <c r="E32" s="1">
        <v>93508</v>
      </c>
      <c r="F32" s="16" t="s">
        <v>15</v>
      </c>
    </row>
    <row r="33" spans="1:6" ht="12.75">
      <c r="A33" s="10">
        <v>20</v>
      </c>
      <c r="B33" s="8" t="s">
        <v>62</v>
      </c>
      <c r="C33" s="72"/>
      <c r="D33" s="73"/>
      <c r="E33" s="1">
        <v>249454</v>
      </c>
      <c r="F33" s="16" t="s">
        <v>15</v>
      </c>
    </row>
    <row r="34" spans="1:6" ht="12.75">
      <c r="A34" s="10">
        <v>21</v>
      </c>
      <c r="B34" s="8" t="s">
        <v>68</v>
      </c>
      <c r="C34" s="72"/>
      <c r="D34" s="73"/>
      <c r="E34" s="1">
        <v>2520</v>
      </c>
      <c r="F34" s="16" t="s">
        <v>15</v>
      </c>
    </row>
    <row r="35" spans="1:6" ht="12.75">
      <c r="A35" s="10">
        <v>22</v>
      </c>
      <c r="B35" s="8" t="s">
        <v>71</v>
      </c>
      <c r="C35" s="72"/>
      <c r="D35" s="73"/>
      <c r="E35" s="1">
        <v>24000</v>
      </c>
      <c r="F35" s="16" t="s">
        <v>15</v>
      </c>
    </row>
    <row r="36" spans="1:6" ht="15" customHeight="1">
      <c r="A36" s="65" t="s">
        <v>56</v>
      </c>
      <c r="B36" s="77"/>
      <c r="C36" s="66"/>
      <c r="D36" s="66"/>
      <c r="E36" s="17">
        <f>E38+E39+E40</f>
        <v>583357</v>
      </c>
      <c r="F36" s="18" t="s">
        <v>15</v>
      </c>
    </row>
    <row r="37" spans="1:6" ht="12.75">
      <c r="A37" s="13"/>
      <c r="B37" s="42" t="s">
        <v>13</v>
      </c>
      <c r="C37" s="78"/>
      <c r="D37" s="79"/>
      <c r="E37" s="33"/>
      <c r="F37" s="34"/>
    </row>
    <row r="38" spans="1:6" ht="12.75">
      <c r="A38" s="15">
        <v>1</v>
      </c>
      <c r="B38" s="49" t="s">
        <v>35</v>
      </c>
      <c r="C38" s="80"/>
      <c r="D38" s="81"/>
      <c r="E38" s="37">
        <v>580843</v>
      </c>
      <c r="F38" s="14" t="s">
        <v>12</v>
      </c>
    </row>
    <row r="39" spans="1:6" ht="12.75">
      <c r="A39" s="15">
        <v>2</v>
      </c>
      <c r="B39" s="49" t="s">
        <v>14</v>
      </c>
      <c r="C39" s="80"/>
      <c r="D39" s="81"/>
      <c r="E39" s="37">
        <v>0</v>
      </c>
      <c r="F39" s="14" t="s">
        <v>12</v>
      </c>
    </row>
    <row r="40" spans="1:6" ht="25.5">
      <c r="A40" s="15">
        <v>3</v>
      </c>
      <c r="B40" s="48" t="s">
        <v>10</v>
      </c>
      <c r="C40" s="82"/>
      <c r="D40" s="83"/>
      <c r="E40" s="37">
        <v>2514</v>
      </c>
      <c r="F40" s="14" t="s">
        <v>12</v>
      </c>
    </row>
    <row r="41" spans="1:6" ht="15" customHeight="1">
      <c r="A41" s="65" t="s">
        <v>54</v>
      </c>
      <c r="B41" s="66"/>
      <c r="C41" s="66"/>
      <c r="D41" s="66"/>
      <c r="E41" s="17">
        <v>445299</v>
      </c>
      <c r="F41" s="18" t="s">
        <v>15</v>
      </c>
    </row>
    <row r="42" spans="1:6" ht="12.75">
      <c r="A42" s="62"/>
      <c r="B42" s="63"/>
      <c r="C42" s="63"/>
      <c r="D42" s="63"/>
      <c r="E42" s="63"/>
      <c r="F42" s="64"/>
    </row>
    <row r="43" spans="1:6" ht="27.75" customHeight="1">
      <c r="A43" s="86" t="s">
        <v>55</v>
      </c>
      <c r="B43" s="87"/>
      <c r="C43" s="87"/>
      <c r="D43" s="88"/>
      <c r="E43" s="17">
        <f>E5+E7-E12</f>
        <v>291895</v>
      </c>
      <c r="F43" s="18" t="s">
        <v>15</v>
      </c>
    </row>
    <row r="44" spans="1:6" ht="12.75">
      <c r="A44" s="62"/>
      <c r="B44" s="63"/>
      <c r="C44" s="63"/>
      <c r="D44" s="63"/>
      <c r="E44" s="63"/>
      <c r="F44" s="64"/>
    </row>
    <row r="45" spans="1:6" ht="27.75" customHeight="1" thickBot="1">
      <c r="A45" s="84" t="s">
        <v>16</v>
      </c>
      <c r="B45" s="85"/>
      <c r="C45" s="85"/>
      <c r="D45" s="85"/>
      <c r="E45" s="19">
        <f>E43+E36-E41</f>
        <v>429953</v>
      </c>
      <c r="F45" s="20" t="s">
        <v>15</v>
      </c>
    </row>
    <row r="48" spans="2:5" ht="12.75">
      <c r="B48" t="s">
        <v>72</v>
      </c>
      <c r="E48" t="s">
        <v>73</v>
      </c>
    </row>
  </sheetData>
  <mergeCells count="16">
    <mergeCell ref="A2:F2"/>
    <mergeCell ref="A3:F3"/>
    <mergeCell ref="C8:D11"/>
    <mergeCell ref="A12:D12"/>
    <mergeCell ref="A4:F4"/>
    <mergeCell ref="A5:D5"/>
    <mergeCell ref="A6:F6"/>
    <mergeCell ref="A7:D7"/>
    <mergeCell ref="A44:F44"/>
    <mergeCell ref="A45:D45"/>
    <mergeCell ref="C13:D35"/>
    <mergeCell ref="C37:D40"/>
    <mergeCell ref="A41:D41"/>
    <mergeCell ref="A42:F42"/>
    <mergeCell ref="A43:D43"/>
    <mergeCell ref="A36:D3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</sheetPr>
  <dimension ref="A2:F47"/>
  <sheetViews>
    <sheetView workbookViewId="0" topLeftCell="A28">
      <selection activeCell="J40" sqref="J40"/>
    </sheetView>
  </sheetViews>
  <sheetFormatPr defaultColWidth="9.140625" defaultRowHeight="12.75"/>
  <cols>
    <col min="1" max="1" width="3.28125" style="0" customWidth="1"/>
    <col min="2" max="2" width="40.00390625" style="0" customWidth="1"/>
    <col min="3" max="6" width="12.7109375" style="0" customWidth="1"/>
  </cols>
  <sheetData>
    <row r="1" ht="13.5" thickBot="1"/>
    <row r="2" spans="1:6" ht="12.75">
      <c r="A2" s="56" t="s">
        <v>51</v>
      </c>
      <c r="B2" s="57"/>
      <c r="C2" s="57"/>
      <c r="D2" s="57"/>
      <c r="E2" s="57"/>
      <c r="F2" s="58"/>
    </row>
    <row r="3" spans="1:6" ht="12.75">
      <c r="A3" s="59" t="s">
        <v>31</v>
      </c>
      <c r="B3" s="60"/>
      <c r="C3" s="60"/>
      <c r="D3" s="60"/>
      <c r="E3" s="60"/>
      <c r="F3" s="61"/>
    </row>
    <row r="4" spans="1:6" ht="12.75">
      <c r="A4" s="62"/>
      <c r="B4" s="63"/>
      <c r="C4" s="63"/>
      <c r="D4" s="63"/>
      <c r="E4" s="63"/>
      <c r="F4" s="64"/>
    </row>
    <row r="5" spans="1:6" ht="15" customHeight="1">
      <c r="A5" s="65" t="s">
        <v>37</v>
      </c>
      <c r="B5" s="66"/>
      <c r="C5" s="66"/>
      <c r="D5" s="66"/>
      <c r="E5" s="17">
        <v>18692</v>
      </c>
      <c r="F5" s="18" t="s">
        <v>15</v>
      </c>
    </row>
    <row r="6" spans="1:6" ht="15">
      <c r="A6" s="67"/>
      <c r="B6" s="68"/>
      <c r="C6" s="68"/>
      <c r="D6" s="68"/>
      <c r="E6" s="68"/>
      <c r="F6" s="69"/>
    </row>
    <row r="7" spans="1:6" ht="15" customHeight="1">
      <c r="A7" s="65" t="s">
        <v>52</v>
      </c>
      <c r="B7" s="66"/>
      <c r="C7" s="66"/>
      <c r="D7" s="66"/>
      <c r="E7" s="11">
        <f>E9+E10+E11</f>
        <v>6922150</v>
      </c>
      <c r="F7" s="12" t="s">
        <v>12</v>
      </c>
    </row>
    <row r="8" spans="1:6" ht="12.75">
      <c r="A8" s="13"/>
      <c r="B8" s="9" t="s">
        <v>13</v>
      </c>
      <c r="C8" s="70"/>
      <c r="D8" s="71"/>
      <c r="E8" s="4"/>
      <c r="F8" s="14"/>
    </row>
    <row r="9" spans="1:6" ht="25.5">
      <c r="A9" s="15">
        <v>1</v>
      </c>
      <c r="B9" s="23" t="s">
        <v>34</v>
      </c>
      <c r="C9" s="72"/>
      <c r="D9" s="73"/>
      <c r="E9" s="1">
        <v>5774915</v>
      </c>
      <c r="F9" s="14" t="s">
        <v>12</v>
      </c>
    </row>
    <row r="10" spans="1:6" ht="12.75">
      <c r="A10" s="15">
        <v>2</v>
      </c>
      <c r="B10" s="21" t="s">
        <v>14</v>
      </c>
      <c r="C10" s="72"/>
      <c r="D10" s="73"/>
      <c r="E10" s="1">
        <v>1132616</v>
      </c>
      <c r="F10" s="14" t="s">
        <v>12</v>
      </c>
    </row>
    <row r="11" spans="1:6" ht="38.25">
      <c r="A11" s="15">
        <v>3</v>
      </c>
      <c r="B11" s="21" t="s">
        <v>10</v>
      </c>
      <c r="C11" s="72"/>
      <c r="D11" s="73"/>
      <c r="E11" s="1">
        <v>14619</v>
      </c>
      <c r="F11" s="16" t="s">
        <v>12</v>
      </c>
    </row>
    <row r="12" spans="1:6" ht="27.75" customHeight="1">
      <c r="A12" s="65" t="s">
        <v>53</v>
      </c>
      <c r="B12" s="66"/>
      <c r="C12" s="66"/>
      <c r="D12" s="66"/>
      <c r="E12" s="17">
        <f>E14+E15+E16+E17+E18+E19+E20+E21+E22+E23+E24+E25+E26+E27+E28+E29+E30+E31+E32+E33+E34</f>
        <v>6736078</v>
      </c>
      <c r="F12" s="12" t="s">
        <v>12</v>
      </c>
    </row>
    <row r="13" spans="1:6" ht="12.75">
      <c r="A13" s="13"/>
      <c r="B13" s="5" t="s">
        <v>13</v>
      </c>
      <c r="C13" s="70"/>
      <c r="D13" s="71"/>
      <c r="E13" s="4"/>
      <c r="F13" s="16"/>
    </row>
    <row r="14" spans="1:6" ht="12.75">
      <c r="A14" s="10">
        <v>1</v>
      </c>
      <c r="B14" s="8" t="s">
        <v>45</v>
      </c>
      <c r="C14" s="72"/>
      <c r="D14" s="73"/>
      <c r="E14" s="1">
        <v>1398735</v>
      </c>
      <c r="F14" s="16" t="s">
        <v>15</v>
      </c>
    </row>
    <row r="15" spans="1:6" ht="12.75">
      <c r="A15" s="10">
        <v>2</v>
      </c>
      <c r="B15" s="8" t="s">
        <v>48</v>
      </c>
      <c r="C15" s="72"/>
      <c r="D15" s="73"/>
      <c r="E15" s="1">
        <v>1434549</v>
      </c>
      <c r="F15" s="16" t="s">
        <v>15</v>
      </c>
    </row>
    <row r="16" spans="1:6" ht="12.75">
      <c r="A16" s="10">
        <v>3</v>
      </c>
      <c r="B16" s="2" t="s">
        <v>18</v>
      </c>
      <c r="C16" s="72"/>
      <c r="D16" s="73"/>
      <c r="E16" s="1">
        <v>120276</v>
      </c>
      <c r="F16" s="16" t="s">
        <v>15</v>
      </c>
    </row>
    <row r="17" spans="1:6" ht="12.75">
      <c r="A17" s="10">
        <v>4</v>
      </c>
      <c r="B17" s="6" t="s">
        <v>0</v>
      </c>
      <c r="C17" s="72"/>
      <c r="D17" s="73"/>
      <c r="E17" s="1">
        <v>839692</v>
      </c>
      <c r="F17" s="16" t="s">
        <v>15</v>
      </c>
    </row>
    <row r="18" spans="1:6" ht="12.75">
      <c r="A18" s="10">
        <v>5</v>
      </c>
      <c r="B18" s="6" t="s">
        <v>3</v>
      </c>
      <c r="C18" s="72"/>
      <c r="D18" s="73"/>
      <c r="E18" s="1">
        <v>364539</v>
      </c>
      <c r="F18" s="16" t="s">
        <v>15</v>
      </c>
    </row>
    <row r="19" spans="1:6" ht="12.75">
      <c r="A19" s="10">
        <v>6</v>
      </c>
      <c r="B19" s="7" t="s">
        <v>65</v>
      </c>
      <c r="C19" s="72"/>
      <c r="D19" s="73"/>
      <c r="E19" s="1">
        <v>917294</v>
      </c>
      <c r="F19" s="16" t="s">
        <v>15</v>
      </c>
    </row>
    <row r="20" spans="1:6" ht="12.75">
      <c r="A20" s="10">
        <v>7</v>
      </c>
      <c r="B20" s="8" t="s">
        <v>1</v>
      </c>
      <c r="C20" s="72"/>
      <c r="D20" s="73"/>
      <c r="E20" s="1">
        <v>995115</v>
      </c>
      <c r="F20" s="16" t="s">
        <v>15</v>
      </c>
    </row>
    <row r="21" spans="1:6" ht="12.75">
      <c r="A21" s="10">
        <v>8</v>
      </c>
      <c r="B21" s="8" t="s">
        <v>2</v>
      </c>
      <c r="C21" s="72"/>
      <c r="D21" s="73"/>
      <c r="E21" s="1">
        <v>19156</v>
      </c>
      <c r="F21" s="16" t="s">
        <v>15</v>
      </c>
    </row>
    <row r="22" spans="1:6" ht="114.75">
      <c r="A22" s="10">
        <v>9</v>
      </c>
      <c r="B22" s="2" t="s">
        <v>50</v>
      </c>
      <c r="C22" s="72"/>
      <c r="D22" s="73"/>
      <c r="E22" s="1">
        <v>349976</v>
      </c>
      <c r="F22" s="16" t="s">
        <v>15</v>
      </c>
    </row>
    <row r="23" spans="1:6" ht="12.75">
      <c r="A23" s="10">
        <v>10</v>
      </c>
      <c r="B23" s="8" t="s">
        <v>98</v>
      </c>
      <c r="C23" s="72"/>
      <c r="D23" s="73"/>
      <c r="E23" s="1">
        <v>609</v>
      </c>
      <c r="F23" s="16" t="s">
        <v>15</v>
      </c>
    </row>
    <row r="24" spans="1:6" ht="12.75">
      <c r="A24" s="10">
        <v>11</v>
      </c>
      <c r="B24" s="8" t="s">
        <v>4</v>
      </c>
      <c r="C24" s="72"/>
      <c r="D24" s="73"/>
      <c r="E24" s="1">
        <v>57806</v>
      </c>
      <c r="F24" s="16" t="s">
        <v>15</v>
      </c>
    </row>
    <row r="25" spans="1:6" ht="12.75">
      <c r="A25" s="10">
        <v>12</v>
      </c>
      <c r="B25" s="8" t="s">
        <v>44</v>
      </c>
      <c r="C25" s="72"/>
      <c r="D25" s="73"/>
      <c r="E25" s="1">
        <v>25500</v>
      </c>
      <c r="F25" s="16" t="s">
        <v>15</v>
      </c>
    </row>
    <row r="26" spans="1:6" ht="12.75">
      <c r="A26" s="10">
        <v>13</v>
      </c>
      <c r="B26" s="8" t="s">
        <v>105</v>
      </c>
      <c r="C26" s="72"/>
      <c r="D26" s="73"/>
      <c r="E26" s="1">
        <v>280</v>
      </c>
      <c r="F26" s="16" t="s">
        <v>15</v>
      </c>
    </row>
    <row r="27" spans="1:6" ht="12.75">
      <c r="A27" s="10">
        <v>14</v>
      </c>
      <c r="B27" s="8" t="s">
        <v>106</v>
      </c>
      <c r="C27" s="72"/>
      <c r="D27" s="73"/>
      <c r="E27" s="1">
        <v>30208</v>
      </c>
      <c r="F27" s="16" t="s">
        <v>15</v>
      </c>
    </row>
    <row r="28" spans="1:6" ht="12.75">
      <c r="A28" s="10">
        <v>15</v>
      </c>
      <c r="B28" s="8" t="s">
        <v>58</v>
      </c>
      <c r="C28" s="72"/>
      <c r="D28" s="73"/>
      <c r="E28" s="1">
        <v>1500</v>
      </c>
      <c r="F28" s="16" t="s">
        <v>15</v>
      </c>
    </row>
    <row r="29" spans="1:6" ht="12.75">
      <c r="A29" s="10">
        <v>16</v>
      </c>
      <c r="B29" s="8" t="s">
        <v>59</v>
      </c>
      <c r="C29" s="72"/>
      <c r="D29" s="73"/>
      <c r="E29" s="1">
        <v>2500</v>
      </c>
      <c r="F29" s="16" t="s">
        <v>15</v>
      </c>
    </row>
    <row r="30" spans="1:6" ht="12.75">
      <c r="A30" s="10">
        <v>17</v>
      </c>
      <c r="B30" s="8" t="s">
        <v>60</v>
      </c>
      <c r="C30" s="72"/>
      <c r="D30" s="73"/>
      <c r="E30" s="1">
        <v>2884</v>
      </c>
      <c r="F30" s="16" t="s">
        <v>15</v>
      </c>
    </row>
    <row r="31" spans="1:6" ht="12.75">
      <c r="A31" s="10">
        <v>18</v>
      </c>
      <c r="B31" s="8" t="s">
        <v>107</v>
      </c>
      <c r="C31" s="72"/>
      <c r="D31" s="73"/>
      <c r="E31" s="1">
        <v>1700</v>
      </c>
      <c r="F31" s="16" t="s">
        <v>15</v>
      </c>
    </row>
    <row r="32" spans="1:6" ht="12.75">
      <c r="A32" s="10">
        <v>19</v>
      </c>
      <c r="B32" s="8" t="s">
        <v>63</v>
      </c>
      <c r="C32" s="72"/>
      <c r="D32" s="73"/>
      <c r="E32" s="1">
        <v>7700</v>
      </c>
      <c r="F32" s="16" t="s">
        <v>15</v>
      </c>
    </row>
    <row r="33" spans="1:6" ht="12.75">
      <c r="A33" s="10">
        <v>20</v>
      </c>
      <c r="B33" s="8" t="s">
        <v>104</v>
      </c>
      <c r="C33" s="72"/>
      <c r="D33" s="73"/>
      <c r="E33" s="1">
        <v>106059</v>
      </c>
      <c r="F33" s="16" t="s">
        <v>15</v>
      </c>
    </row>
    <row r="34" spans="1:6" ht="12.75">
      <c r="A34" s="10">
        <v>21</v>
      </c>
      <c r="B34" s="8" t="s">
        <v>71</v>
      </c>
      <c r="C34" s="72"/>
      <c r="D34" s="73"/>
      <c r="E34" s="1">
        <v>60000</v>
      </c>
      <c r="F34" s="16" t="s">
        <v>15</v>
      </c>
    </row>
    <row r="35" spans="1:6" ht="15" customHeight="1">
      <c r="A35" s="65" t="s">
        <v>56</v>
      </c>
      <c r="B35" s="77"/>
      <c r="C35" s="66"/>
      <c r="D35" s="66"/>
      <c r="E35" s="17">
        <f>E37+E38+E39</f>
        <v>1710161</v>
      </c>
      <c r="F35" s="18" t="s">
        <v>15</v>
      </c>
    </row>
    <row r="36" spans="1:6" ht="12.75">
      <c r="A36" s="13"/>
      <c r="B36" s="9" t="s">
        <v>13</v>
      </c>
      <c r="C36" s="70"/>
      <c r="D36" s="71"/>
      <c r="E36" s="4"/>
      <c r="F36" s="16"/>
    </row>
    <row r="37" spans="1:6" ht="12.75">
      <c r="A37" s="15">
        <v>1</v>
      </c>
      <c r="B37" s="22" t="s">
        <v>35</v>
      </c>
      <c r="C37" s="72"/>
      <c r="D37" s="73"/>
      <c r="E37" s="1">
        <v>1528467</v>
      </c>
      <c r="F37" s="14" t="s">
        <v>12</v>
      </c>
    </row>
    <row r="38" spans="1:6" ht="12.75">
      <c r="A38" s="15">
        <v>2</v>
      </c>
      <c r="B38" s="22" t="s">
        <v>14</v>
      </c>
      <c r="C38" s="72"/>
      <c r="D38" s="73"/>
      <c r="E38" s="1">
        <v>180000</v>
      </c>
      <c r="F38" s="14" t="s">
        <v>12</v>
      </c>
    </row>
    <row r="39" spans="1:6" ht="38.25">
      <c r="A39" s="15">
        <v>3</v>
      </c>
      <c r="B39" s="21" t="s">
        <v>10</v>
      </c>
      <c r="C39" s="74"/>
      <c r="D39" s="75"/>
      <c r="E39" s="1">
        <v>1694</v>
      </c>
      <c r="F39" s="14" t="s">
        <v>12</v>
      </c>
    </row>
    <row r="40" spans="1:6" ht="15" customHeight="1">
      <c r="A40" s="65" t="s">
        <v>54</v>
      </c>
      <c r="B40" s="66"/>
      <c r="C40" s="66"/>
      <c r="D40" s="66"/>
      <c r="E40" s="17">
        <v>1213480</v>
      </c>
      <c r="F40" s="18" t="s">
        <v>15</v>
      </c>
    </row>
    <row r="41" spans="1:6" ht="12.75">
      <c r="A41" s="62"/>
      <c r="B41" s="63"/>
      <c r="C41" s="63"/>
      <c r="D41" s="63"/>
      <c r="E41" s="63"/>
      <c r="F41" s="64"/>
    </row>
    <row r="42" spans="1:6" ht="28.5" customHeight="1">
      <c r="A42" s="86" t="s">
        <v>55</v>
      </c>
      <c r="B42" s="87"/>
      <c r="C42" s="87"/>
      <c r="D42" s="88"/>
      <c r="E42" s="17">
        <f>E5+E7-E12</f>
        <v>204764</v>
      </c>
      <c r="F42" s="18" t="s">
        <v>15</v>
      </c>
    </row>
    <row r="43" spans="1:6" ht="12.75">
      <c r="A43" s="62"/>
      <c r="B43" s="63"/>
      <c r="C43" s="63"/>
      <c r="D43" s="63"/>
      <c r="E43" s="63"/>
      <c r="F43" s="64"/>
    </row>
    <row r="44" spans="1:6" ht="30" customHeight="1" thickBot="1">
      <c r="A44" s="84" t="s">
        <v>16</v>
      </c>
      <c r="B44" s="85"/>
      <c r="C44" s="85"/>
      <c r="D44" s="85"/>
      <c r="E44" s="19">
        <f>E42+E35-E40</f>
        <v>701445</v>
      </c>
      <c r="F44" s="20" t="s">
        <v>15</v>
      </c>
    </row>
    <row r="47" spans="2:5" ht="12.75">
      <c r="B47" t="s">
        <v>72</v>
      </c>
      <c r="E47" t="s">
        <v>73</v>
      </c>
    </row>
  </sheetData>
  <mergeCells count="16">
    <mergeCell ref="A2:F2"/>
    <mergeCell ref="A3:F3"/>
    <mergeCell ref="A4:F4"/>
    <mergeCell ref="A5:D5"/>
    <mergeCell ref="A6:F6"/>
    <mergeCell ref="A7:D7"/>
    <mergeCell ref="C8:D11"/>
    <mergeCell ref="A12:D12"/>
    <mergeCell ref="C13:D34"/>
    <mergeCell ref="A35:D35"/>
    <mergeCell ref="A43:F43"/>
    <mergeCell ref="A44:D44"/>
    <mergeCell ref="C36:D39"/>
    <mergeCell ref="A40:D40"/>
    <mergeCell ref="A41:F41"/>
    <mergeCell ref="A42:D42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2:F56"/>
  <sheetViews>
    <sheetView workbookViewId="0" topLeftCell="A31">
      <selection activeCell="I58" sqref="I58"/>
    </sheetView>
  </sheetViews>
  <sheetFormatPr defaultColWidth="9.140625" defaultRowHeight="12.75"/>
  <cols>
    <col min="1" max="1" width="3.140625" style="0" customWidth="1"/>
    <col min="2" max="2" width="69.8515625" style="0" customWidth="1"/>
    <col min="3" max="3" width="5.7109375" style="0" customWidth="1"/>
    <col min="4" max="4" width="5.28125" style="0" customWidth="1"/>
    <col min="5" max="5" width="9.28125" style="0" customWidth="1"/>
    <col min="6" max="6" width="8.7109375" style="0" customWidth="1"/>
  </cols>
  <sheetData>
    <row r="1" ht="13.5" thickBot="1"/>
    <row r="2" spans="1:6" ht="12.75">
      <c r="A2" s="56" t="s">
        <v>74</v>
      </c>
      <c r="B2" s="57"/>
      <c r="C2" s="57"/>
      <c r="D2" s="57"/>
      <c r="E2" s="57"/>
      <c r="F2" s="58"/>
    </row>
    <row r="3" spans="1:6" ht="12.75">
      <c r="A3" s="59" t="s">
        <v>32</v>
      </c>
      <c r="B3" s="60"/>
      <c r="C3" s="60"/>
      <c r="D3" s="60"/>
      <c r="E3" s="60"/>
      <c r="F3" s="61"/>
    </row>
    <row r="4" spans="1:6" ht="12.75">
      <c r="A4" s="62"/>
      <c r="B4" s="63"/>
      <c r="C4" s="63"/>
      <c r="D4" s="63"/>
      <c r="E4" s="63"/>
      <c r="F4" s="64"/>
    </row>
    <row r="5" spans="1:6" ht="15" customHeight="1">
      <c r="A5" s="65" t="s">
        <v>37</v>
      </c>
      <c r="B5" s="66"/>
      <c r="C5" s="66"/>
      <c r="D5" s="66"/>
      <c r="E5" s="17">
        <v>-141653</v>
      </c>
      <c r="F5" s="18" t="s">
        <v>15</v>
      </c>
    </row>
    <row r="6" spans="1:6" ht="15">
      <c r="A6" s="67"/>
      <c r="B6" s="68"/>
      <c r="C6" s="68"/>
      <c r="D6" s="68"/>
      <c r="E6" s="68"/>
      <c r="F6" s="69"/>
    </row>
    <row r="7" spans="1:6" ht="15" customHeight="1">
      <c r="A7" s="65" t="s">
        <v>52</v>
      </c>
      <c r="B7" s="66"/>
      <c r="C7" s="66"/>
      <c r="D7" s="66"/>
      <c r="E7" s="11">
        <f>E9+E10+E11</f>
        <v>6831370</v>
      </c>
      <c r="F7" s="12" t="s">
        <v>12</v>
      </c>
    </row>
    <row r="8" spans="1:6" ht="12.75">
      <c r="A8" s="13"/>
      <c r="B8" s="9" t="s">
        <v>13</v>
      </c>
      <c r="C8" s="70"/>
      <c r="D8" s="71"/>
      <c r="E8" s="4"/>
      <c r="F8" s="14"/>
    </row>
    <row r="9" spans="1:6" ht="12.75">
      <c r="A9" s="15">
        <v>1</v>
      </c>
      <c r="B9" s="23" t="s">
        <v>34</v>
      </c>
      <c r="C9" s="72"/>
      <c r="D9" s="73"/>
      <c r="E9" s="1">
        <v>5515070</v>
      </c>
      <c r="F9" s="14" t="s">
        <v>12</v>
      </c>
    </row>
    <row r="10" spans="1:6" ht="12.75">
      <c r="A10" s="15">
        <v>2</v>
      </c>
      <c r="B10" s="21" t="s">
        <v>14</v>
      </c>
      <c r="C10" s="72"/>
      <c r="D10" s="73"/>
      <c r="E10" s="1">
        <v>1301681</v>
      </c>
      <c r="F10" s="14" t="s">
        <v>12</v>
      </c>
    </row>
    <row r="11" spans="1:6" ht="25.5">
      <c r="A11" s="15">
        <v>3</v>
      </c>
      <c r="B11" s="21" t="s">
        <v>10</v>
      </c>
      <c r="C11" s="72"/>
      <c r="D11" s="73"/>
      <c r="E11" s="1">
        <v>14619</v>
      </c>
      <c r="F11" s="16" t="s">
        <v>12</v>
      </c>
    </row>
    <row r="12" spans="1:6" ht="28.5" customHeight="1">
      <c r="A12" s="65" t="s">
        <v>53</v>
      </c>
      <c r="B12" s="66"/>
      <c r="C12" s="66"/>
      <c r="D12" s="66"/>
      <c r="E12" s="17">
        <f>E14+E15+E16+E17+E18+E19+E20+E21+E22+E23+E24+E25+E26+E27+E28+E29+E30+E31+E32+E33+E34+E35+E36+E37+E38+E39+E40+E41+E42+E43</f>
        <v>7579452</v>
      </c>
      <c r="F12" s="12" t="s">
        <v>12</v>
      </c>
    </row>
    <row r="13" spans="1:6" ht="12.75">
      <c r="A13" s="13"/>
      <c r="B13" s="5" t="s">
        <v>13</v>
      </c>
      <c r="C13" s="70"/>
      <c r="D13" s="71"/>
      <c r="E13" s="4"/>
      <c r="F13" s="16"/>
    </row>
    <row r="14" spans="1:6" ht="12.75">
      <c r="A14" s="10">
        <v>1</v>
      </c>
      <c r="B14" s="8" t="s">
        <v>45</v>
      </c>
      <c r="C14" s="72"/>
      <c r="D14" s="73"/>
      <c r="E14" s="1">
        <v>1209748</v>
      </c>
      <c r="F14" s="16" t="s">
        <v>15</v>
      </c>
    </row>
    <row r="15" spans="1:6" ht="12.75">
      <c r="A15" s="10">
        <v>2</v>
      </c>
      <c r="B15" s="8" t="s">
        <v>48</v>
      </c>
      <c r="C15" s="72"/>
      <c r="D15" s="73"/>
      <c r="E15" s="1">
        <v>1410767</v>
      </c>
      <c r="F15" s="16" t="s">
        <v>15</v>
      </c>
    </row>
    <row r="16" spans="1:6" ht="12.75">
      <c r="A16" s="10">
        <v>3</v>
      </c>
      <c r="B16" s="2" t="s">
        <v>18</v>
      </c>
      <c r="C16" s="72"/>
      <c r="D16" s="73"/>
      <c r="E16" s="1">
        <v>123507</v>
      </c>
      <c r="F16" s="16" t="s">
        <v>15</v>
      </c>
    </row>
    <row r="17" spans="1:6" ht="12.75">
      <c r="A17" s="10">
        <v>4</v>
      </c>
      <c r="B17" s="6" t="s">
        <v>0</v>
      </c>
      <c r="C17" s="72"/>
      <c r="D17" s="73"/>
      <c r="E17" s="1">
        <v>777109</v>
      </c>
      <c r="F17" s="16" t="s">
        <v>15</v>
      </c>
    </row>
    <row r="18" spans="1:6" ht="12.75">
      <c r="A18" s="10">
        <v>5</v>
      </c>
      <c r="B18" s="6" t="s">
        <v>3</v>
      </c>
      <c r="C18" s="72"/>
      <c r="D18" s="73"/>
      <c r="E18" s="1">
        <v>372138</v>
      </c>
      <c r="F18" s="16" t="s">
        <v>15</v>
      </c>
    </row>
    <row r="19" spans="1:6" ht="12.75">
      <c r="A19" s="10">
        <v>6</v>
      </c>
      <c r="B19" s="7" t="s">
        <v>65</v>
      </c>
      <c r="C19" s="72"/>
      <c r="D19" s="73"/>
      <c r="E19" s="1">
        <v>877661</v>
      </c>
      <c r="F19" s="16" t="s">
        <v>15</v>
      </c>
    </row>
    <row r="20" spans="1:6" ht="12.75">
      <c r="A20" s="10">
        <v>7</v>
      </c>
      <c r="B20" s="8" t="s">
        <v>1</v>
      </c>
      <c r="C20" s="72"/>
      <c r="D20" s="73"/>
      <c r="E20" s="1">
        <v>1021851</v>
      </c>
      <c r="F20" s="16" t="s">
        <v>15</v>
      </c>
    </row>
    <row r="21" spans="1:6" ht="12.75">
      <c r="A21" s="10">
        <v>8</v>
      </c>
      <c r="B21" s="8" t="s">
        <v>2</v>
      </c>
      <c r="C21" s="72"/>
      <c r="D21" s="73"/>
      <c r="E21" s="1">
        <v>19670</v>
      </c>
      <c r="F21" s="16" t="s">
        <v>15</v>
      </c>
    </row>
    <row r="22" spans="1:6" ht="63.75">
      <c r="A22" s="10">
        <v>9</v>
      </c>
      <c r="B22" s="2" t="s">
        <v>50</v>
      </c>
      <c r="C22" s="72"/>
      <c r="D22" s="73"/>
      <c r="E22" s="1">
        <v>359263</v>
      </c>
      <c r="F22" s="16" t="s">
        <v>15</v>
      </c>
    </row>
    <row r="23" spans="1:6" ht="12.75">
      <c r="A23" s="10">
        <v>10</v>
      </c>
      <c r="B23" s="8" t="s">
        <v>111</v>
      </c>
      <c r="C23" s="72"/>
      <c r="D23" s="73"/>
      <c r="E23" s="1">
        <v>156910</v>
      </c>
      <c r="F23" s="16" t="s">
        <v>15</v>
      </c>
    </row>
    <row r="24" spans="1:6" ht="12.75">
      <c r="A24" s="10">
        <v>11</v>
      </c>
      <c r="B24" s="8" t="s">
        <v>98</v>
      </c>
      <c r="C24" s="72"/>
      <c r="D24" s="73"/>
      <c r="E24" s="1">
        <v>609</v>
      </c>
      <c r="F24" s="16" t="s">
        <v>15</v>
      </c>
    </row>
    <row r="25" spans="1:6" ht="12.75">
      <c r="A25" s="10">
        <v>12</v>
      </c>
      <c r="B25" s="8" t="s">
        <v>9</v>
      </c>
      <c r="C25" s="72"/>
      <c r="D25" s="73"/>
      <c r="E25" s="1">
        <v>7905</v>
      </c>
      <c r="F25" s="16" t="s">
        <v>15</v>
      </c>
    </row>
    <row r="26" spans="1:6" ht="12.75">
      <c r="A26" s="10">
        <v>13</v>
      </c>
      <c r="B26" s="8" t="s">
        <v>44</v>
      </c>
      <c r="C26" s="72"/>
      <c r="D26" s="73"/>
      <c r="E26" s="1">
        <v>25500</v>
      </c>
      <c r="F26" s="16" t="s">
        <v>15</v>
      </c>
    </row>
    <row r="27" spans="1:6" ht="12.75">
      <c r="A27" s="10">
        <v>14</v>
      </c>
      <c r="B27" s="8" t="s">
        <v>49</v>
      </c>
      <c r="C27" s="72"/>
      <c r="D27" s="73"/>
      <c r="E27" s="1">
        <v>53869</v>
      </c>
      <c r="F27" s="16" t="s">
        <v>15</v>
      </c>
    </row>
    <row r="28" spans="1:6" ht="12.75">
      <c r="A28" s="10">
        <v>15</v>
      </c>
      <c r="B28" s="8" t="s">
        <v>112</v>
      </c>
      <c r="C28" s="72"/>
      <c r="D28" s="73"/>
      <c r="E28" s="1">
        <v>-62322</v>
      </c>
      <c r="F28" s="16" t="s">
        <v>15</v>
      </c>
    </row>
    <row r="29" spans="1:6" ht="12.75">
      <c r="A29" s="10">
        <v>16</v>
      </c>
      <c r="B29" s="8" t="s">
        <v>4</v>
      </c>
      <c r="C29" s="72"/>
      <c r="D29" s="73"/>
      <c r="E29" s="1">
        <v>51916</v>
      </c>
      <c r="F29" s="16" t="s">
        <v>15</v>
      </c>
    </row>
    <row r="30" spans="1:6" ht="12.75">
      <c r="A30" s="10">
        <v>17</v>
      </c>
      <c r="B30" s="8" t="s">
        <v>113</v>
      </c>
      <c r="C30" s="72"/>
      <c r="D30" s="73"/>
      <c r="E30" s="1">
        <v>2200</v>
      </c>
      <c r="F30" s="16" t="s">
        <v>15</v>
      </c>
    </row>
    <row r="31" spans="1:6" ht="12.75">
      <c r="A31" s="10">
        <v>18</v>
      </c>
      <c r="B31" s="8" t="s">
        <v>114</v>
      </c>
      <c r="C31" s="72"/>
      <c r="D31" s="73"/>
      <c r="E31" s="1">
        <v>375438</v>
      </c>
      <c r="F31" s="16" t="s">
        <v>15</v>
      </c>
    </row>
    <row r="32" spans="1:6" ht="12.75">
      <c r="A32" s="10">
        <v>19</v>
      </c>
      <c r="B32" s="8" t="s">
        <v>101</v>
      </c>
      <c r="C32" s="72"/>
      <c r="D32" s="73"/>
      <c r="E32" s="1">
        <v>43522</v>
      </c>
      <c r="F32" s="16" t="s">
        <v>15</v>
      </c>
    </row>
    <row r="33" spans="1:6" ht="12.75">
      <c r="A33" s="10">
        <v>20</v>
      </c>
      <c r="B33" s="8" t="s">
        <v>58</v>
      </c>
      <c r="C33" s="72"/>
      <c r="D33" s="73"/>
      <c r="E33" s="1">
        <v>1500</v>
      </c>
      <c r="F33" s="16" t="s">
        <v>15</v>
      </c>
    </row>
    <row r="34" spans="1:6" ht="12.75">
      <c r="A34" s="10">
        <v>21</v>
      </c>
      <c r="B34" s="8" t="s">
        <v>59</v>
      </c>
      <c r="C34" s="72"/>
      <c r="D34" s="73"/>
      <c r="E34" s="1">
        <v>5000</v>
      </c>
      <c r="F34" s="16" t="s">
        <v>15</v>
      </c>
    </row>
    <row r="35" spans="1:6" ht="12.75">
      <c r="A35" s="10">
        <v>22</v>
      </c>
      <c r="B35" s="8" t="s">
        <v>60</v>
      </c>
      <c r="C35" s="72"/>
      <c r="D35" s="73"/>
      <c r="E35" s="1">
        <v>3538</v>
      </c>
      <c r="F35" s="16" t="s">
        <v>15</v>
      </c>
    </row>
    <row r="36" spans="1:6" ht="12.75">
      <c r="A36" s="10">
        <v>23</v>
      </c>
      <c r="B36" s="8" t="s">
        <v>92</v>
      </c>
      <c r="C36" s="72"/>
      <c r="D36" s="73"/>
      <c r="E36" s="1">
        <v>15148</v>
      </c>
      <c r="F36" s="16" t="s">
        <v>15</v>
      </c>
    </row>
    <row r="37" spans="1:6" ht="12.75">
      <c r="A37" s="10">
        <v>24</v>
      </c>
      <c r="B37" s="8" t="s">
        <v>115</v>
      </c>
      <c r="C37" s="72"/>
      <c r="D37" s="73"/>
      <c r="E37" s="1">
        <v>556139</v>
      </c>
      <c r="F37" s="16" t="s">
        <v>15</v>
      </c>
    </row>
    <row r="38" spans="1:6" ht="12.75">
      <c r="A38" s="10">
        <v>25</v>
      </c>
      <c r="B38" s="8" t="s">
        <v>116</v>
      </c>
      <c r="C38" s="72"/>
      <c r="D38" s="73"/>
      <c r="E38" s="1">
        <v>14346</v>
      </c>
      <c r="F38" s="16" t="s">
        <v>15</v>
      </c>
    </row>
    <row r="39" spans="1:6" ht="12.75">
      <c r="A39" s="10">
        <v>26</v>
      </c>
      <c r="B39" s="8" t="s">
        <v>117</v>
      </c>
      <c r="C39" s="72"/>
      <c r="D39" s="73"/>
      <c r="E39" s="1">
        <v>35000</v>
      </c>
      <c r="F39" s="16" t="s">
        <v>15</v>
      </c>
    </row>
    <row r="40" spans="1:6" ht="12.75">
      <c r="A40" s="10">
        <v>27</v>
      </c>
      <c r="B40" s="8" t="s">
        <v>68</v>
      </c>
      <c r="C40" s="72"/>
      <c r="D40" s="73"/>
      <c r="E40" s="1">
        <v>1020</v>
      </c>
      <c r="F40" s="16" t="s">
        <v>15</v>
      </c>
    </row>
    <row r="41" spans="1:6" ht="12.75">
      <c r="A41" s="10">
        <v>28</v>
      </c>
      <c r="B41" s="8" t="s">
        <v>118</v>
      </c>
      <c r="C41" s="72"/>
      <c r="D41" s="73"/>
      <c r="E41" s="1">
        <v>5000</v>
      </c>
      <c r="F41" s="16" t="s">
        <v>15</v>
      </c>
    </row>
    <row r="42" spans="1:6" ht="12.75">
      <c r="A42" s="10">
        <v>29</v>
      </c>
      <c r="B42" s="8" t="s">
        <v>119</v>
      </c>
      <c r="C42" s="72"/>
      <c r="D42" s="73"/>
      <c r="E42" s="1">
        <v>9500</v>
      </c>
      <c r="F42" s="16" t="s">
        <v>15</v>
      </c>
    </row>
    <row r="43" spans="1:6" ht="12.75">
      <c r="A43" s="10">
        <v>30</v>
      </c>
      <c r="B43" s="8" t="s">
        <v>120</v>
      </c>
      <c r="C43" s="72"/>
      <c r="D43" s="73"/>
      <c r="E43" s="1">
        <v>106000</v>
      </c>
      <c r="F43" s="16" t="s">
        <v>15</v>
      </c>
    </row>
    <row r="44" spans="1:6" ht="15" customHeight="1">
      <c r="A44" s="65" t="s">
        <v>75</v>
      </c>
      <c r="B44" s="77"/>
      <c r="C44" s="66"/>
      <c r="D44" s="66"/>
      <c r="E44" s="17">
        <f>E46+E47+E48</f>
        <v>1571844</v>
      </c>
      <c r="F44" s="18" t="s">
        <v>15</v>
      </c>
    </row>
    <row r="45" spans="1:6" ht="12.75">
      <c r="A45" s="13"/>
      <c r="B45" s="9" t="s">
        <v>13</v>
      </c>
      <c r="C45" s="70"/>
      <c r="D45" s="71"/>
      <c r="E45" s="4"/>
      <c r="F45" s="16"/>
    </row>
    <row r="46" spans="1:6" ht="12.75">
      <c r="A46" s="15">
        <v>1</v>
      </c>
      <c r="B46" s="22" t="s">
        <v>35</v>
      </c>
      <c r="C46" s="72"/>
      <c r="D46" s="73"/>
      <c r="E46" s="1">
        <v>1570150</v>
      </c>
      <c r="F46" s="14" t="s">
        <v>12</v>
      </c>
    </row>
    <row r="47" spans="1:6" ht="12.75">
      <c r="A47" s="15">
        <v>2</v>
      </c>
      <c r="B47" s="22" t="s">
        <v>14</v>
      </c>
      <c r="C47" s="72"/>
      <c r="D47" s="73"/>
      <c r="E47" s="1">
        <v>0</v>
      </c>
      <c r="F47" s="14" t="s">
        <v>12</v>
      </c>
    </row>
    <row r="48" spans="1:6" ht="25.5">
      <c r="A48" s="15">
        <v>3</v>
      </c>
      <c r="B48" s="21" t="s">
        <v>10</v>
      </c>
      <c r="C48" s="74"/>
      <c r="D48" s="75"/>
      <c r="E48" s="1">
        <v>1694</v>
      </c>
      <c r="F48" s="14" t="s">
        <v>12</v>
      </c>
    </row>
    <row r="49" spans="1:6" ht="15" customHeight="1">
      <c r="A49" s="65" t="s">
        <v>54</v>
      </c>
      <c r="B49" s="66"/>
      <c r="C49" s="66"/>
      <c r="D49" s="66"/>
      <c r="E49" s="17">
        <v>1154185</v>
      </c>
      <c r="F49" s="18" t="s">
        <v>15</v>
      </c>
    </row>
    <row r="50" spans="1:6" ht="12.75">
      <c r="A50" s="62"/>
      <c r="B50" s="63"/>
      <c r="C50" s="63"/>
      <c r="D50" s="63"/>
      <c r="E50" s="63"/>
      <c r="F50" s="64"/>
    </row>
    <row r="51" spans="1:6" ht="29.25" customHeight="1">
      <c r="A51" s="86" t="s">
        <v>55</v>
      </c>
      <c r="B51" s="87"/>
      <c r="C51" s="87"/>
      <c r="D51" s="88"/>
      <c r="E51" s="17">
        <f>E5+E7-E12</f>
        <v>-889735</v>
      </c>
      <c r="F51" s="18" t="s">
        <v>15</v>
      </c>
    </row>
    <row r="52" spans="1:6" ht="12" customHeight="1">
      <c r="A52" s="62"/>
      <c r="B52" s="63"/>
      <c r="C52" s="63"/>
      <c r="D52" s="63"/>
      <c r="E52" s="63"/>
      <c r="F52" s="64"/>
    </row>
    <row r="53" spans="1:6" ht="29.25" customHeight="1" thickBot="1">
      <c r="A53" s="84" t="s">
        <v>16</v>
      </c>
      <c r="B53" s="85"/>
      <c r="C53" s="85"/>
      <c r="D53" s="85"/>
      <c r="E53" s="19">
        <f>E51+E44-E49</f>
        <v>-472076</v>
      </c>
      <c r="F53" s="20" t="s">
        <v>15</v>
      </c>
    </row>
    <row r="56" spans="2:5" ht="12.75">
      <c r="B56" t="s">
        <v>72</v>
      </c>
      <c r="E56" t="s">
        <v>73</v>
      </c>
    </row>
  </sheetData>
  <mergeCells count="16">
    <mergeCell ref="A2:F2"/>
    <mergeCell ref="A3:F3"/>
    <mergeCell ref="A4:F4"/>
    <mergeCell ref="A5:D5"/>
    <mergeCell ref="A6:F6"/>
    <mergeCell ref="A7:D7"/>
    <mergeCell ref="C8:D11"/>
    <mergeCell ref="A12:D12"/>
    <mergeCell ref="C13:D43"/>
    <mergeCell ref="A44:D44"/>
    <mergeCell ref="A52:F52"/>
    <mergeCell ref="A53:D53"/>
    <mergeCell ref="C45:D48"/>
    <mergeCell ref="A49:D49"/>
    <mergeCell ref="A50:F50"/>
    <mergeCell ref="A51:D5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2:F46"/>
  <sheetViews>
    <sheetView tabSelected="1" workbookViewId="0" topLeftCell="A30">
      <selection activeCell="G52" sqref="G52"/>
    </sheetView>
  </sheetViews>
  <sheetFormatPr defaultColWidth="9.140625" defaultRowHeight="12.75"/>
  <cols>
    <col min="1" max="1" width="3.140625" style="0" customWidth="1"/>
    <col min="2" max="2" width="40.00390625" style="0" customWidth="1"/>
    <col min="3" max="5" width="12.7109375" style="0" customWidth="1"/>
    <col min="6" max="6" width="13.00390625" style="0" customWidth="1"/>
  </cols>
  <sheetData>
    <row r="1" ht="13.5" thickBot="1"/>
    <row r="2" spans="1:6" ht="12.75">
      <c r="A2" s="56" t="s">
        <v>74</v>
      </c>
      <c r="B2" s="57"/>
      <c r="C2" s="57"/>
      <c r="D2" s="57"/>
      <c r="E2" s="57"/>
      <c r="F2" s="58"/>
    </row>
    <row r="3" spans="1:6" ht="12.75">
      <c r="A3" s="59" t="s">
        <v>33</v>
      </c>
      <c r="B3" s="60"/>
      <c r="C3" s="60"/>
      <c r="D3" s="60"/>
      <c r="E3" s="60"/>
      <c r="F3" s="61"/>
    </row>
    <row r="4" spans="1:6" ht="12.75">
      <c r="A4" s="62"/>
      <c r="B4" s="63"/>
      <c r="C4" s="63"/>
      <c r="D4" s="63"/>
      <c r="E4" s="63"/>
      <c r="F4" s="64"/>
    </row>
    <row r="5" spans="1:6" ht="15" customHeight="1">
      <c r="A5" s="65" t="s">
        <v>37</v>
      </c>
      <c r="B5" s="66"/>
      <c r="C5" s="66"/>
      <c r="D5" s="66"/>
      <c r="E5" s="17">
        <v>-2752813</v>
      </c>
      <c r="F5" s="18" t="s">
        <v>15</v>
      </c>
    </row>
    <row r="6" spans="1:6" ht="15">
      <c r="A6" s="67"/>
      <c r="B6" s="68"/>
      <c r="C6" s="68"/>
      <c r="D6" s="68"/>
      <c r="E6" s="68"/>
      <c r="F6" s="69"/>
    </row>
    <row r="7" spans="1:6" ht="15" customHeight="1">
      <c r="A7" s="65" t="s">
        <v>52</v>
      </c>
      <c r="B7" s="66"/>
      <c r="C7" s="66"/>
      <c r="D7" s="66"/>
      <c r="E7" s="11">
        <f>E9+E10+E11</f>
        <v>9898620</v>
      </c>
      <c r="F7" s="12" t="s">
        <v>12</v>
      </c>
    </row>
    <row r="8" spans="1:6" ht="12.75">
      <c r="A8" s="13"/>
      <c r="B8" s="9" t="s">
        <v>13</v>
      </c>
      <c r="C8" s="70"/>
      <c r="D8" s="71"/>
      <c r="E8" s="4"/>
      <c r="F8" s="14"/>
    </row>
    <row r="9" spans="1:6" ht="25.5">
      <c r="A9" s="15">
        <v>1</v>
      </c>
      <c r="B9" s="23" t="s">
        <v>34</v>
      </c>
      <c r="C9" s="72"/>
      <c r="D9" s="73"/>
      <c r="E9" s="1">
        <v>7999921</v>
      </c>
      <c r="F9" s="14" t="s">
        <v>12</v>
      </c>
    </row>
    <row r="10" spans="1:6" ht="12.75">
      <c r="A10" s="15">
        <v>2</v>
      </c>
      <c r="B10" s="21" t="s">
        <v>14</v>
      </c>
      <c r="C10" s="72"/>
      <c r="D10" s="73"/>
      <c r="E10" s="1">
        <v>1884080</v>
      </c>
      <c r="F10" s="14" t="s">
        <v>12</v>
      </c>
    </row>
    <row r="11" spans="1:6" ht="38.25">
      <c r="A11" s="15">
        <v>3</v>
      </c>
      <c r="B11" s="21" t="s">
        <v>10</v>
      </c>
      <c r="C11" s="72"/>
      <c r="D11" s="73"/>
      <c r="E11" s="1">
        <v>14619</v>
      </c>
      <c r="F11" s="16" t="s">
        <v>12</v>
      </c>
    </row>
    <row r="12" spans="1:6" ht="29.25" customHeight="1">
      <c r="A12" s="65" t="s">
        <v>53</v>
      </c>
      <c r="B12" s="66"/>
      <c r="C12" s="66"/>
      <c r="D12" s="66"/>
      <c r="E12" s="17">
        <f>E14+E15+E16+E17+E18+E19+E20+E21+E22+E23+E24+E25+E26+E27+E28+E29+E30+E31+E32</f>
        <v>7012795</v>
      </c>
      <c r="F12" s="12" t="s">
        <v>12</v>
      </c>
    </row>
    <row r="13" spans="1:6" ht="12.75">
      <c r="A13" s="13"/>
      <c r="B13" s="5" t="s">
        <v>13</v>
      </c>
      <c r="C13" s="70"/>
      <c r="D13" s="71"/>
      <c r="E13" s="4"/>
      <c r="F13" s="16"/>
    </row>
    <row r="14" spans="1:6" ht="12.75">
      <c r="A14" s="10">
        <v>1</v>
      </c>
      <c r="B14" s="8" t="s">
        <v>45</v>
      </c>
      <c r="C14" s="72"/>
      <c r="D14" s="73"/>
      <c r="E14" s="1">
        <v>1174346</v>
      </c>
      <c r="F14" s="16" t="s">
        <v>15</v>
      </c>
    </row>
    <row r="15" spans="1:6" ht="12.75">
      <c r="A15" s="10">
        <v>2</v>
      </c>
      <c r="B15" s="8" t="s">
        <v>48</v>
      </c>
      <c r="C15" s="72"/>
      <c r="D15" s="73"/>
      <c r="E15" s="1">
        <v>564103</v>
      </c>
      <c r="F15" s="16" t="s">
        <v>15</v>
      </c>
    </row>
    <row r="16" spans="1:6" ht="12.75">
      <c r="A16" s="10">
        <v>3</v>
      </c>
      <c r="B16" s="2" t="s">
        <v>18</v>
      </c>
      <c r="C16" s="72"/>
      <c r="D16" s="73"/>
      <c r="E16" s="1">
        <v>177507</v>
      </c>
      <c r="F16" s="16" t="s">
        <v>15</v>
      </c>
    </row>
    <row r="17" spans="1:6" ht="12.75">
      <c r="A17" s="10">
        <v>4</v>
      </c>
      <c r="B17" s="6" t="s">
        <v>0</v>
      </c>
      <c r="C17" s="72"/>
      <c r="D17" s="73"/>
      <c r="E17" s="1">
        <v>1121249</v>
      </c>
      <c r="F17" s="16" t="s">
        <v>15</v>
      </c>
    </row>
    <row r="18" spans="1:6" ht="12.75">
      <c r="A18" s="10">
        <v>5</v>
      </c>
      <c r="B18" s="6" t="s">
        <v>3</v>
      </c>
      <c r="C18" s="72"/>
      <c r="D18" s="73"/>
      <c r="E18" s="1">
        <v>604307</v>
      </c>
      <c r="F18" s="16" t="s">
        <v>15</v>
      </c>
    </row>
    <row r="19" spans="1:6" ht="12.75">
      <c r="A19" s="10">
        <v>6</v>
      </c>
      <c r="B19" s="7" t="s">
        <v>65</v>
      </c>
      <c r="C19" s="72"/>
      <c r="D19" s="73"/>
      <c r="E19" s="1">
        <v>1188015</v>
      </c>
      <c r="F19" s="16" t="s">
        <v>15</v>
      </c>
    </row>
    <row r="20" spans="1:6" ht="12.75">
      <c r="A20" s="10">
        <v>7</v>
      </c>
      <c r="B20" s="8" t="s">
        <v>1</v>
      </c>
      <c r="C20" s="72"/>
      <c r="D20" s="73"/>
      <c r="E20" s="1">
        <v>1468576</v>
      </c>
      <c r="F20" s="16" t="s">
        <v>15</v>
      </c>
    </row>
    <row r="21" spans="1:6" ht="12.75">
      <c r="A21" s="10">
        <v>8</v>
      </c>
      <c r="B21" s="8" t="s">
        <v>2</v>
      </c>
      <c r="C21" s="72"/>
      <c r="D21" s="73"/>
      <c r="E21" s="1">
        <v>28270</v>
      </c>
      <c r="F21" s="16" t="s">
        <v>15</v>
      </c>
    </row>
    <row r="22" spans="1:6" ht="114.75">
      <c r="A22" s="10">
        <v>9</v>
      </c>
      <c r="B22" s="2" t="s">
        <v>50</v>
      </c>
      <c r="C22" s="72"/>
      <c r="D22" s="73"/>
      <c r="E22" s="1">
        <v>518433</v>
      </c>
      <c r="F22" s="16" t="s">
        <v>15</v>
      </c>
    </row>
    <row r="23" spans="1:6" ht="12.75">
      <c r="A23" s="10">
        <v>10</v>
      </c>
      <c r="B23" s="8" t="s">
        <v>98</v>
      </c>
      <c r="C23" s="72"/>
      <c r="D23" s="73"/>
      <c r="E23" s="1">
        <v>812</v>
      </c>
      <c r="F23" s="16" t="s">
        <v>15</v>
      </c>
    </row>
    <row r="24" spans="1:6" ht="12.75">
      <c r="A24" s="10">
        <v>11</v>
      </c>
      <c r="B24" s="8" t="s">
        <v>121</v>
      </c>
      <c r="C24" s="72"/>
      <c r="D24" s="73"/>
      <c r="E24" s="1">
        <v>7100</v>
      </c>
      <c r="F24" s="16" t="s">
        <v>15</v>
      </c>
    </row>
    <row r="25" spans="1:6" ht="12.75">
      <c r="A25" s="10">
        <v>12</v>
      </c>
      <c r="B25" s="8" t="s">
        <v>9</v>
      </c>
      <c r="C25" s="72"/>
      <c r="D25" s="73"/>
      <c r="E25" s="1">
        <v>15810</v>
      </c>
      <c r="F25" s="16" t="s">
        <v>15</v>
      </c>
    </row>
    <row r="26" spans="1:6" ht="12.75">
      <c r="A26" s="10">
        <v>13</v>
      </c>
      <c r="B26" s="8" t="s">
        <v>44</v>
      </c>
      <c r="C26" s="72"/>
      <c r="D26" s="73"/>
      <c r="E26" s="1">
        <v>34000</v>
      </c>
      <c r="F26" s="16" t="s">
        <v>15</v>
      </c>
    </row>
    <row r="27" spans="1:6" ht="12.75">
      <c r="A27" s="10">
        <v>14</v>
      </c>
      <c r="B27" s="8" t="s">
        <v>101</v>
      </c>
      <c r="C27" s="72"/>
      <c r="D27" s="73"/>
      <c r="E27" s="1">
        <v>58029</v>
      </c>
      <c r="F27" s="16" t="s">
        <v>15</v>
      </c>
    </row>
    <row r="28" spans="1:6" ht="12.75">
      <c r="A28" s="10">
        <v>15</v>
      </c>
      <c r="B28" s="8" t="s">
        <v>58</v>
      </c>
      <c r="C28" s="72"/>
      <c r="D28" s="73"/>
      <c r="E28" s="1">
        <v>3500</v>
      </c>
      <c r="F28" s="16" t="s">
        <v>15</v>
      </c>
    </row>
    <row r="29" spans="1:6" ht="12.75">
      <c r="A29" s="10">
        <v>16</v>
      </c>
      <c r="B29" s="8" t="s">
        <v>59</v>
      </c>
      <c r="C29" s="72"/>
      <c r="D29" s="73"/>
      <c r="E29" s="1">
        <v>3500</v>
      </c>
      <c r="F29" s="16" t="s">
        <v>15</v>
      </c>
    </row>
    <row r="30" spans="1:6" ht="12.75">
      <c r="A30" s="10">
        <v>17</v>
      </c>
      <c r="B30" s="8" t="s">
        <v>60</v>
      </c>
      <c r="C30" s="72"/>
      <c r="D30" s="73"/>
      <c r="E30" s="1">
        <v>4038</v>
      </c>
      <c r="F30" s="16" t="s">
        <v>15</v>
      </c>
    </row>
    <row r="31" spans="1:6" ht="12.75">
      <c r="A31" s="10">
        <v>18</v>
      </c>
      <c r="B31" s="8" t="s">
        <v>63</v>
      </c>
      <c r="C31" s="72"/>
      <c r="D31" s="73"/>
      <c r="E31" s="1">
        <v>13200</v>
      </c>
      <c r="F31" s="16" t="s">
        <v>15</v>
      </c>
    </row>
    <row r="32" spans="1:6" ht="12.75">
      <c r="A32" s="10">
        <v>19</v>
      </c>
      <c r="B32" s="8" t="s">
        <v>122</v>
      </c>
      <c r="C32" s="72"/>
      <c r="D32" s="73"/>
      <c r="E32" s="1">
        <v>28000</v>
      </c>
      <c r="F32" s="16" t="s">
        <v>15</v>
      </c>
    </row>
    <row r="33" spans="1:6" ht="15" customHeight="1">
      <c r="A33" s="65" t="s">
        <v>56</v>
      </c>
      <c r="B33" s="77"/>
      <c r="C33" s="66"/>
      <c r="D33" s="66"/>
      <c r="E33" s="17">
        <f>E35+E36+E37</f>
        <v>2304627</v>
      </c>
      <c r="F33" s="18" t="s">
        <v>15</v>
      </c>
    </row>
    <row r="34" spans="1:6" ht="12.75">
      <c r="A34" s="13"/>
      <c r="B34" s="9" t="s">
        <v>13</v>
      </c>
      <c r="C34" s="70"/>
      <c r="D34" s="71"/>
      <c r="E34" s="4"/>
      <c r="F34" s="16"/>
    </row>
    <row r="35" spans="1:6" ht="12.75">
      <c r="A35" s="15">
        <v>1</v>
      </c>
      <c r="B35" s="22" t="s">
        <v>35</v>
      </c>
      <c r="C35" s="72"/>
      <c r="D35" s="73"/>
      <c r="E35" s="1">
        <v>2302933</v>
      </c>
      <c r="F35" s="14" t="s">
        <v>12</v>
      </c>
    </row>
    <row r="36" spans="1:6" ht="12.75">
      <c r="A36" s="15">
        <v>2</v>
      </c>
      <c r="B36" s="22" t="s">
        <v>14</v>
      </c>
      <c r="C36" s="72"/>
      <c r="D36" s="73"/>
      <c r="E36" s="1">
        <v>0</v>
      </c>
      <c r="F36" s="14" t="s">
        <v>12</v>
      </c>
    </row>
    <row r="37" spans="1:6" ht="38.25">
      <c r="A37" s="15">
        <v>3</v>
      </c>
      <c r="B37" s="21" t="s">
        <v>10</v>
      </c>
      <c r="C37" s="74"/>
      <c r="D37" s="75"/>
      <c r="E37" s="1">
        <v>1694</v>
      </c>
      <c r="F37" s="14" t="s">
        <v>12</v>
      </c>
    </row>
    <row r="38" spans="1:6" ht="15" customHeight="1">
      <c r="A38" s="65" t="s">
        <v>54</v>
      </c>
      <c r="B38" s="66"/>
      <c r="C38" s="66"/>
      <c r="D38" s="66"/>
      <c r="E38" s="17">
        <v>1559698</v>
      </c>
      <c r="F38" s="18" t="s">
        <v>15</v>
      </c>
    </row>
    <row r="39" spans="1:6" ht="12.75">
      <c r="A39" s="62"/>
      <c r="B39" s="63"/>
      <c r="C39" s="63"/>
      <c r="D39" s="63"/>
      <c r="E39" s="63"/>
      <c r="F39" s="64"/>
    </row>
    <row r="40" spans="1:6" ht="28.5" customHeight="1">
      <c r="A40" s="86" t="s">
        <v>55</v>
      </c>
      <c r="B40" s="87"/>
      <c r="C40" s="87"/>
      <c r="D40" s="88"/>
      <c r="E40" s="17">
        <f>E5+E7-E12</f>
        <v>133012</v>
      </c>
      <c r="F40" s="18" t="s">
        <v>15</v>
      </c>
    </row>
    <row r="41" spans="1:6" ht="12" customHeight="1">
      <c r="A41" s="62"/>
      <c r="B41" s="63"/>
      <c r="C41" s="63"/>
      <c r="D41" s="63"/>
      <c r="E41" s="63"/>
      <c r="F41" s="64"/>
    </row>
    <row r="42" spans="1:6" ht="31.5" customHeight="1" thickBot="1">
      <c r="A42" s="84" t="s">
        <v>16</v>
      </c>
      <c r="B42" s="85"/>
      <c r="C42" s="85"/>
      <c r="D42" s="85"/>
      <c r="E42" s="19">
        <f>E40+E33-E38</f>
        <v>877941</v>
      </c>
      <c r="F42" s="20" t="s">
        <v>15</v>
      </c>
    </row>
    <row r="46" spans="2:5" ht="12.75">
      <c r="B46" t="s">
        <v>72</v>
      </c>
      <c r="E46" t="s">
        <v>73</v>
      </c>
    </row>
  </sheetData>
  <mergeCells count="16">
    <mergeCell ref="A2:F2"/>
    <mergeCell ref="A3:F3"/>
    <mergeCell ref="A4:F4"/>
    <mergeCell ref="A12:D12"/>
    <mergeCell ref="A5:D5"/>
    <mergeCell ref="A6:F6"/>
    <mergeCell ref="A7:D7"/>
    <mergeCell ref="C8:D11"/>
    <mergeCell ref="A42:D42"/>
    <mergeCell ref="C13:D32"/>
    <mergeCell ref="A38:D38"/>
    <mergeCell ref="A39:F39"/>
    <mergeCell ref="A40:D40"/>
    <mergeCell ref="A41:F41"/>
    <mergeCell ref="A33:D33"/>
    <mergeCell ref="C34:D3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2:F45"/>
  <sheetViews>
    <sheetView workbookViewId="0" topLeftCell="A28">
      <selection activeCell="I14" sqref="I14"/>
    </sheetView>
  </sheetViews>
  <sheetFormatPr defaultColWidth="9.140625" defaultRowHeight="12.75"/>
  <cols>
    <col min="1" max="1" width="3.57421875" style="0" customWidth="1"/>
    <col min="2" max="2" width="40.57421875" style="0" customWidth="1"/>
    <col min="3" max="6" width="12.7109375" style="0" customWidth="1"/>
  </cols>
  <sheetData>
    <row r="1" ht="13.5" thickBot="1"/>
    <row r="2" spans="1:6" ht="12.75">
      <c r="A2" s="56" t="s">
        <v>74</v>
      </c>
      <c r="B2" s="57"/>
      <c r="C2" s="57"/>
      <c r="D2" s="57"/>
      <c r="E2" s="57"/>
      <c r="F2" s="58"/>
    </row>
    <row r="3" spans="1:6" ht="12.75">
      <c r="A3" s="59" t="s">
        <v>19</v>
      </c>
      <c r="B3" s="60"/>
      <c r="C3" s="60"/>
      <c r="D3" s="60"/>
      <c r="E3" s="60"/>
      <c r="F3" s="61"/>
    </row>
    <row r="4" spans="1:6" ht="12.75">
      <c r="A4" s="62"/>
      <c r="B4" s="63"/>
      <c r="C4" s="63"/>
      <c r="D4" s="63"/>
      <c r="E4" s="63"/>
      <c r="F4" s="64"/>
    </row>
    <row r="5" spans="1:6" ht="15" customHeight="1">
      <c r="A5" s="65" t="s">
        <v>37</v>
      </c>
      <c r="B5" s="66"/>
      <c r="C5" s="66"/>
      <c r="D5" s="66"/>
      <c r="E5" s="17">
        <v>358086</v>
      </c>
      <c r="F5" s="18" t="s">
        <v>15</v>
      </c>
    </row>
    <row r="6" spans="1:6" ht="15">
      <c r="A6" s="67"/>
      <c r="B6" s="68"/>
      <c r="C6" s="68"/>
      <c r="D6" s="68"/>
      <c r="E6" s="68"/>
      <c r="F6" s="69"/>
    </row>
    <row r="7" spans="1:6" ht="15" customHeight="1">
      <c r="A7" s="65" t="s">
        <v>52</v>
      </c>
      <c r="B7" s="66"/>
      <c r="C7" s="66"/>
      <c r="D7" s="66"/>
      <c r="E7" s="11">
        <f>E9+E10+E11</f>
        <v>3244561</v>
      </c>
      <c r="F7" s="12" t="s">
        <v>12</v>
      </c>
    </row>
    <row r="8" spans="1:6" ht="12.75">
      <c r="A8" s="13"/>
      <c r="B8" s="9" t="s">
        <v>13</v>
      </c>
      <c r="C8" s="70"/>
      <c r="D8" s="71"/>
      <c r="E8" s="4"/>
      <c r="F8" s="14"/>
    </row>
    <row r="9" spans="1:6" ht="25.5">
      <c r="A9" s="15">
        <v>1</v>
      </c>
      <c r="B9" s="23" t="s">
        <v>34</v>
      </c>
      <c r="C9" s="72"/>
      <c r="D9" s="73"/>
      <c r="E9" s="1">
        <v>3121419</v>
      </c>
      <c r="F9" s="14" t="s">
        <v>12</v>
      </c>
    </row>
    <row r="10" spans="1:6" ht="14.25" customHeight="1">
      <c r="A10" s="15">
        <v>2</v>
      </c>
      <c r="B10" s="30" t="s">
        <v>14</v>
      </c>
      <c r="C10" s="72"/>
      <c r="D10" s="73"/>
      <c r="E10" s="1">
        <v>110223</v>
      </c>
      <c r="F10" s="14" t="s">
        <v>12</v>
      </c>
    </row>
    <row r="11" spans="1:6" ht="34.5" customHeight="1">
      <c r="A11" s="15">
        <v>3</v>
      </c>
      <c r="B11" s="21" t="s">
        <v>10</v>
      </c>
      <c r="C11" s="74"/>
      <c r="D11" s="75"/>
      <c r="E11" s="1">
        <v>12919</v>
      </c>
      <c r="F11" s="16" t="s">
        <v>12</v>
      </c>
    </row>
    <row r="12" spans="1:6" ht="30" customHeight="1">
      <c r="A12" s="65" t="s">
        <v>53</v>
      </c>
      <c r="B12" s="66"/>
      <c r="C12" s="66"/>
      <c r="D12" s="66"/>
      <c r="E12" s="17">
        <f>E14+E15+E16+E17+E18+E19+E20+E21+E22+E23+E24+E25+E26+E27+E28+E29+E30+E31+E32+E33</f>
        <v>3589901</v>
      </c>
      <c r="F12" s="12" t="s">
        <v>12</v>
      </c>
    </row>
    <row r="13" spans="1:6" ht="12.75">
      <c r="A13" s="32"/>
      <c r="B13" s="33" t="s">
        <v>13</v>
      </c>
      <c r="C13" s="78"/>
      <c r="D13" s="79"/>
      <c r="E13" s="33"/>
      <c r="F13" s="34"/>
    </row>
    <row r="14" spans="1:6" ht="12.75">
      <c r="A14" s="32">
        <v>1</v>
      </c>
      <c r="B14" s="36" t="s">
        <v>42</v>
      </c>
      <c r="C14" s="80"/>
      <c r="D14" s="81"/>
      <c r="E14" s="33">
        <v>185823</v>
      </c>
      <c r="F14" s="34" t="s">
        <v>15</v>
      </c>
    </row>
    <row r="15" spans="1:6" ht="12.75">
      <c r="A15" s="32">
        <v>2</v>
      </c>
      <c r="B15" s="36" t="s">
        <v>43</v>
      </c>
      <c r="C15" s="80"/>
      <c r="D15" s="81"/>
      <c r="E15" s="33">
        <v>90080</v>
      </c>
      <c r="F15" s="34" t="s">
        <v>15</v>
      </c>
    </row>
    <row r="16" spans="1:6" ht="12.75">
      <c r="A16" s="24">
        <v>3</v>
      </c>
      <c r="B16" s="2" t="s">
        <v>18</v>
      </c>
      <c r="C16" s="80"/>
      <c r="D16" s="81"/>
      <c r="E16" s="37">
        <v>85858</v>
      </c>
      <c r="F16" s="34" t="s">
        <v>15</v>
      </c>
    </row>
    <row r="17" spans="1:6" ht="12.75">
      <c r="A17" s="24">
        <v>4</v>
      </c>
      <c r="B17" s="7" t="s">
        <v>0</v>
      </c>
      <c r="C17" s="80"/>
      <c r="D17" s="81"/>
      <c r="E17" s="37">
        <v>378295</v>
      </c>
      <c r="F17" s="34" t="s">
        <v>15</v>
      </c>
    </row>
    <row r="18" spans="1:6" ht="12.75">
      <c r="A18" s="24">
        <v>5</v>
      </c>
      <c r="B18" s="7" t="s">
        <v>3</v>
      </c>
      <c r="C18" s="80"/>
      <c r="D18" s="81"/>
      <c r="E18" s="37">
        <v>338111</v>
      </c>
      <c r="F18" s="34" t="s">
        <v>15</v>
      </c>
    </row>
    <row r="19" spans="1:6" ht="12.75">
      <c r="A19" s="24">
        <v>6</v>
      </c>
      <c r="B19" s="7" t="s">
        <v>38</v>
      </c>
      <c r="C19" s="80"/>
      <c r="D19" s="81"/>
      <c r="E19" s="37">
        <v>494341</v>
      </c>
      <c r="F19" s="34" t="s">
        <v>15</v>
      </c>
    </row>
    <row r="20" spans="1:6" ht="12.75">
      <c r="A20" s="24">
        <v>7</v>
      </c>
      <c r="B20" s="2" t="s">
        <v>1</v>
      </c>
      <c r="C20" s="80"/>
      <c r="D20" s="81"/>
      <c r="E20" s="37">
        <v>710312</v>
      </c>
      <c r="F20" s="34" t="s">
        <v>15</v>
      </c>
    </row>
    <row r="21" spans="1:6" ht="12.75">
      <c r="A21" s="24">
        <v>8</v>
      </c>
      <c r="B21" s="2" t="s">
        <v>2</v>
      </c>
      <c r="C21" s="80"/>
      <c r="D21" s="81"/>
      <c r="E21" s="37">
        <v>13674</v>
      </c>
      <c r="F21" s="34" t="s">
        <v>15</v>
      </c>
    </row>
    <row r="22" spans="1:6" ht="107.25" customHeight="1">
      <c r="A22" s="24">
        <v>9</v>
      </c>
      <c r="B22" s="2" t="s">
        <v>50</v>
      </c>
      <c r="C22" s="80"/>
      <c r="D22" s="81"/>
      <c r="E22" s="37">
        <v>243532</v>
      </c>
      <c r="F22" s="34" t="s">
        <v>15</v>
      </c>
    </row>
    <row r="23" spans="1:6" ht="12.75" customHeight="1">
      <c r="A23" s="24">
        <v>10</v>
      </c>
      <c r="B23" s="2" t="s">
        <v>9</v>
      </c>
      <c r="C23" s="80"/>
      <c r="D23" s="81"/>
      <c r="E23" s="37">
        <v>7667</v>
      </c>
      <c r="F23" s="34" t="s">
        <v>15</v>
      </c>
    </row>
    <row r="24" spans="1:6" ht="12.75" customHeight="1">
      <c r="A24" s="24">
        <v>11</v>
      </c>
      <c r="B24" s="2" t="s">
        <v>7</v>
      </c>
      <c r="C24" s="80"/>
      <c r="D24" s="81"/>
      <c r="E24" s="37">
        <v>892</v>
      </c>
      <c r="F24" s="34" t="s">
        <v>15</v>
      </c>
    </row>
    <row r="25" spans="1:6" ht="12" customHeight="1">
      <c r="A25" s="24">
        <v>12</v>
      </c>
      <c r="B25" s="2" t="s">
        <v>67</v>
      </c>
      <c r="C25" s="80"/>
      <c r="D25" s="81"/>
      <c r="E25" s="37">
        <v>1720</v>
      </c>
      <c r="F25" s="34" t="s">
        <v>15</v>
      </c>
    </row>
    <row r="26" spans="1:6" ht="12.75" customHeight="1">
      <c r="A26" s="24">
        <v>13</v>
      </c>
      <c r="B26" s="2" t="s">
        <v>58</v>
      </c>
      <c r="C26" s="80"/>
      <c r="D26" s="81"/>
      <c r="E26" s="37">
        <v>1500</v>
      </c>
      <c r="F26" s="34" t="s">
        <v>15</v>
      </c>
    </row>
    <row r="27" spans="1:6" ht="13.5" customHeight="1">
      <c r="A27" s="24">
        <v>14</v>
      </c>
      <c r="B27" s="2" t="s">
        <v>59</v>
      </c>
      <c r="C27" s="80"/>
      <c r="D27" s="81"/>
      <c r="E27" s="37">
        <v>1500</v>
      </c>
      <c r="F27" s="34" t="s">
        <v>15</v>
      </c>
    </row>
    <row r="28" spans="1:6" ht="14.25" customHeight="1">
      <c r="A28" s="24">
        <v>15</v>
      </c>
      <c r="B28" s="2" t="s">
        <v>60</v>
      </c>
      <c r="C28" s="80"/>
      <c r="D28" s="81"/>
      <c r="E28" s="37">
        <v>1730</v>
      </c>
      <c r="F28" s="34" t="s">
        <v>15</v>
      </c>
    </row>
    <row r="29" spans="1:6" ht="13.5" customHeight="1">
      <c r="A29" s="24">
        <v>16</v>
      </c>
      <c r="B29" s="2" t="s">
        <v>76</v>
      </c>
      <c r="C29" s="80"/>
      <c r="D29" s="81"/>
      <c r="E29" s="37">
        <v>352133</v>
      </c>
      <c r="F29" s="34" t="s">
        <v>15</v>
      </c>
    </row>
    <row r="30" spans="1:6" ht="14.25" customHeight="1">
      <c r="A30" s="24">
        <v>17</v>
      </c>
      <c r="B30" s="2" t="s">
        <v>62</v>
      </c>
      <c r="C30" s="80"/>
      <c r="D30" s="81"/>
      <c r="E30" s="37">
        <v>301785</v>
      </c>
      <c r="F30" s="34" t="s">
        <v>15</v>
      </c>
    </row>
    <row r="31" spans="1:6" ht="12.75" customHeight="1">
      <c r="A31" s="24">
        <v>18</v>
      </c>
      <c r="B31" s="2" t="s">
        <v>77</v>
      </c>
      <c r="C31" s="80"/>
      <c r="D31" s="81"/>
      <c r="E31" s="37">
        <v>3000</v>
      </c>
      <c r="F31" s="34" t="s">
        <v>15</v>
      </c>
    </row>
    <row r="32" spans="1:6" ht="15" customHeight="1">
      <c r="A32" s="24">
        <v>19</v>
      </c>
      <c r="B32" s="2" t="s">
        <v>69</v>
      </c>
      <c r="C32" s="80"/>
      <c r="D32" s="81"/>
      <c r="E32" s="37">
        <v>341948</v>
      </c>
      <c r="F32" s="34" t="s">
        <v>15</v>
      </c>
    </row>
    <row r="33" spans="1:6" ht="15" customHeight="1">
      <c r="A33" s="24">
        <v>20</v>
      </c>
      <c r="B33" s="2" t="s">
        <v>71</v>
      </c>
      <c r="C33" s="80"/>
      <c r="D33" s="81"/>
      <c r="E33" s="37">
        <v>36000</v>
      </c>
      <c r="F33" s="34" t="s">
        <v>15</v>
      </c>
    </row>
    <row r="34" spans="1:6" ht="15">
      <c r="A34" s="65" t="s">
        <v>75</v>
      </c>
      <c r="B34" s="66"/>
      <c r="C34" s="66"/>
      <c r="D34" s="66"/>
      <c r="E34" s="17">
        <f>E36+E37+E38</f>
        <v>848570</v>
      </c>
      <c r="F34" s="18" t="s">
        <v>15</v>
      </c>
    </row>
    <row r="35" spans="1:6" ht="12.75">
      <c r="A35" s="13"/>
      <c r="B35" s="9" t="s">
        <v>13</v>
      </c>
      <c r="C35" s="70"/>
      <c r="D35" s="71"/>
      <c r="E35" s="4"/>
      <c r="F35" s="16"/>
    </row>
    <row r="36" spans="1:6" ht="12.75">
      <c r="A36" s="15">
        <v>1</v>
      </c>
      <c r="B36" s="22" t="s">
        <v>35</v>
      </c>
      <c r="C36" s="72"/>
      <c r="D36" s="73"/>
      <c r="E36" s="1">
        <v>847076</v>
      </c>
      <c r="F36" s="14" t="s">
        <v>12</v>
      </c>
    </row>
    <row r="37" spans="1:6" ht="12.75">
      <c r="A37" s="15">
        <v>2</v>
      </c>
      <c r="B37" s="22" t="s">
        <v>14</v>
      </c>
      <c r="C37" s="72"/>
      <c r="D37" s="73"/>
      <c r="E37" s="1">
        <v>0</v>
      </c>
      <c r="F37" s="14" t="s">
        <v>15</v>
      </c>
    </row>
    <row r="38" spans="1:6" ht="38.25">
      <c r="A38" s="15">
        <v>3</v>
      </c>
      <c r="B38" s="21" t="s">
        <v>10</v>
      </c>
      <c r="C38" s="74"/>
      <c r="D38" s="75"/>
      <c r="E38" s="1">
        <v>1494</v>
      </c>
      <c r="F38" s="14" t="s">
        <v>12</v>
      </c>
    </row>
    <row r="39" spans="1:6" ht="15" customHeight="1">
      <c r="A39" s="65" t="s">
        <v>54</v>
      </c>
      <c r="B39" s="66"/>
      <c r="C39" s="66"/>
      <c r="D39" s="66"/>
      <c r="E39" s="17">
        <v>323475</v>
      </c>
      <c r="F39" s="18" t="s">
        <v>15</v>
      </c>
    </row>
    <row r="40" spans="1:6" ht="12.75">
      <c r="A40" s="62"/>
      <c r="B40" s="63"/>
      <c r="C40" s="63"/>
      <c r="D40" s="63"/>
      <c r="E40" s="63"/>
      <c r="F40" s="64"/>
    </row>
    <row r="41" spans="1:6" ht="28.5" customHeight="1">
      <c r="A41" s="65" t="s">
        <v>55</v>
      </c>
      <c r="B41" s="66"/>
      <c r="C41" s="66"/>
      <c r="D41" s="66"/>
      <c r="E41" s="17">
        <f>E5+E7-E12</f>
        <v>12746</v>
      </c>
      <c r="F41" s="18" t="s">
        <v>15</v>
      </c>
    </row>
    <row r="42" spans="1:6" ht="12.75">
      <c r="A42" s="62"/>
      <c r="B42" s="63"/>
      <c r="C42" s="63"/>
      <c r="D42" s="63"/>
      <c r="E42" s="63"/>
      <c r="F42" s="64"/>
    </row>
    <row r="43" spans="1:6" ht="31.5" customHeight="1" thickBot="1">
      <c r="A43" s="84" t="s">
        <v>16</v>
      </c>
      <c r="B43" s="85"/>
      <c r="C43" s="85"/>
      <c r="D43" s="85"/>
      <c r="E43" s="19">
        <f>E41+E34-E39</f>
        <v>537841</v>
      </c>
      <c r="F43" s="20" t="s">
        <v>15</v>
      </c>
    </row>
    <row r="44" ht="15" customHeight="1"/>
    <row r="45" spans="2:5" ht="12.75">
      <c r="B45" t="s">
        <v>72</v>
      </c>
      <c r="E45" t="s">
        <v>73</v>
      </c>
    </row>
    <row r="46" ht="15" customHeight="1"/>
  </sheetData>
  <mergeCells count="16">
    <mergeCell ref="A43:D43"/>
    <mergeCell ref="A2:F2"/>
    <mergeCell ref="A3:F3"/>
    <mergeCell ref="A4:F4"/>
    <mergeCell ref="A39:D39"/>
    <mergeCell ref="C8:D11"/>
    <mergeCell ref="A12:D12"/>
    <mergeCell ref="C13:D33"/>
    <mergeCell ref="A34:D34"/>
    <mergeCell ref="C35:D38"/>
    <mergeCell ref="A40:F40"/>
    <mergeCell ref="A41:D41"/>
    <mergeCell ref="A42:F42"/>
    <mergeCell ref="A5:D5"/>
    <mergeCell ref="A6:F6"/>
    <mergeCell ref="A7:D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2:F41"/>
  <sheetViews>
    <sheetView workbookViewId="0" topLeftCell="A25">
      <selection activeCell="B41" sqref="B41:E41"/>
    </sheetView>
  </sheetViews>
  <sheetFormatPr defaultColWidth="9.140625" defaultRowHeight="12.75"/>
  <cols>
    <col min="1" max="1" width="3.8515625" style="0" customWidth="1"/>
    <col min="2" max="2" width="39.140625" style="0" customWidth="1"/>
    <col min="3" max="3" width="12.7109375" style="0" customWidth="1"/>
    <col min="4" max="4" width="12.57421875" style="0" customWidth="1"/>
    <col min="5" max="6" width="12.7109375" style="0" customWidth="1"/>
  </cols>
  <sheetData>
    <row r="1" ht="13.5" thickBot="1"/>
    <row r="2" spans="1:6" ht="12.75">
      <c r="A2" s="56" t="s">
        <v>51</v>
      </c>
      <c r="B2" s="57"/>
      <c r="C2" s="57"/>
      <c r="D2" s="57"/>
      <c r="E2" s="57"/>
      <c r="F2" s="58"/>
    </row>
    <row r="3" spans="1:6" ht="12.75">
      <c r="A3" s="59" t="s">
        <v>20</v>
      </c>
      <c r="B3" s="60"/>
      <c r="C3" s="60"/>
      <c r="D3" s="60"/>
      <c r="E3" s="60"/>
      <c r="F3" s="61"/>
    </row>
    <row r="4" spans="1:6" ht="12.75">
      <c r="A4" s="62"/>
      <c r="B4" s="63"/>
      <c r="C4" s="63"/>
      <c r="D4" s="63"/>
      <c r="E4" s="63"/>
      <c r="F4" s="64"/>
    </row>
    <row r="5" spans="1:6" ht="15" customHeight="1">
      <c r="A5" s="65" t="s">
        <v>37</v>
      </c>
      <c r="B5" s="66"/>
      <c r="C5" s="66"/>
      <c r="D5" s="66"/>
      <c r="E5" s="17">
        <v>1493753</v>
      </c>
      <c r="F5" s="18" t="s">
        <v>15</v>
      </c>
    </row>
    <row r="6" spans="1:6" ht="15">
      <c r="A6" s="67"/>
      <c r="B6" s="68"/>
      <c r="C6" s="68"/>
      <c r="D6" s="68"/>
      <c r="E6" s="68"/>
      <c r="F6" s="69"/>
    </row>
    <row r="7" spans="1:6" ht="15" customHeight="1">
      <c r="A7" s="65" t="s">
        <v>52</v>
      </c>
      <c r="B7" s="66"/>
      <c r="C7" s="66"/>
      <c r="D7" s="66"/>
      <c r="E7" s="11">
        <f>E9+E10+E11</f>
        <v>3681808</v>
      </c>
      <c r="F7" s="12" t="s">
        <v>12</v>
      </c>
    </row>
    <row r="8" spans="1:6" ht="12.75">
      <c r="A8" s="13"/>
      <c r="B8" s="9" t="s">
        <v>13</v>
      </c>
      <c r="C8" s="70"/>
      <c r="D8" s="71"/>
      <c r="E8" s="4"/>
      <c r="F8" s="14"/>
    </row>
    <row r="9" spans="1:6" ht="25.5">
      <c r="A9" s="15">
        <v>1</v>
      </c>
      <c r="B9" s="23" t="s">
        <v>34</v>
      </c>
      <c r="C9" s="72"/>
      <c r="D9" s="73"/>
      <c r="E9" s="1">
        <v>3560934</v>
      </c>
      <c r="F9" s="14" t="s">
        <v>12</v>
      </c>
    </row>
    <row r="10" spans="1:6" ht="12.75">
      <c r="A10" s="15">
        <v>2</v>
      </c>
      <c r="B10" t="s">
        <v>14</v>
      </c>
      <c r="C10" s="72"/>
      <c r="D10" s="73"/>
      <c r="E10" s="1">
        <v>106855</v>
      </c>
      <c r="F10" s="14" t="s">
        <v>12</v>
      </c>
    </row>
    <row r="11" spans="1:6" ht="38.25">
      <c r="A11" s="15">
        <v>3</v>
      </c>
      <c r="B11" s="21" t="s">
        <v>10</v>
      </c>
      <c r="C11" s="74"/>
      <c r="D11" s="75"/>
      <c r="E11" s="1">
        <v>14019</v>
      </c>
      <c r="F11" s="16" t="s">
        <v>12</v>
      </c>
    </row>
    <row r="12" spans="1:6" ht="30.75" customHeight="1">
      <c r="A12" s="65" t="s">
        <v>53</v>
      </c>
      <c r="B12" s="66"/>
      <c r="C12" s="66"/>
      <c r="D12" s="66"/>
      <c r="E12" s="17">
        <f>E14+E15+E16+E17+E18+E19+E20+E21+E22+E23+E24+E25+E26+E27+E28+E29</f>
        <v>4480247</v>
      </c>
      <c r="F12" s="12" t="s">
        <v>12</v>
      </c>
    </row>
    <row r="13" spans="1:6" ht="12.75">
      <c r="A13" s="13"/>
      <c r="B13" s="4" t="s">
        <v>13</v>
      </c>
      <c r="C13" s="70"/>
      <c r="D13" s="71"/>
      <c r="E13" s="4"/>
      <c r="F13" s="16"/>
    </row>
    <row r="14" spans="1:6" ht="12.75">
      <c r="A14" s="15">
        <v>1</v>
      </c>
      <c r="B14" s="2" t="s">
        <v>18</v>
      </c>
      <c r="C14" s="72"/>
      <c r="D14" s="73"/>
      <c r="E14" s="1">
        <v>127395</v>
      </c>
      <c r="F14" s="16" t="s">
        <v>15</v>
      </c>
    </row>
    <row r="15" spans="1:6" ht="12.75">
      <c r="A15" s="15">
        <v>2</v>
      </c>
      <c r="B15" s="7" t="s">
        <v>0</v>
      </c>
      <c r="C15" s="72"/>
      <c r="D15" s="73"/>
      <c r="E15" s="1">
        <v>641225</v>
      </c>
      <c r="F15" s="16" t="s">
        <v>15</v>
      </c>
    </row>
    <row r="16" spans="1:6" ht="12.75">
      <c r="A16" s="15">
        <v>3</v>
      </c>
      <c r="B16" s="7" t="s">
        <v>3</v>
      </c>
      <c r="C16" s="72"/>
      <c r="D16" s="73"/>
      <c r="E16" s="1">
        <v>505799</v>
      </c>
      <c r="F16" s="16" t="s">
        <v>15</v>
      </c>
    </row>
    <row r="17" spans="1:6" ht="12.75">
      <c r="A17" s="15">
        <v>4</v>
      </c>
      <c r="B17" s="7" t="s">
        <v>38</v>
      </c>
      <c r="C17" s="72"/>
      <c r="D17" s="73"/>
      <c r="E17" s="1">
        <v>755057</v>
      </c>
      <c r="F17" s="16" t="s">
        <v>15</v>
      </c>
    </row>
    <row r="18" spans="1:6" ht="12.75">
      <c r="A18" s="15">
        <v>5</v>
      </c>
      <c r="B18" s="2" t="s">
        <v>1</v>
      </c>
      <c r="C18" s="72"/>
      <c r="D18" s="73"/>
      <c r="E18" s="1">
        <v>1053675</v>
      </c>
      <c r="F18" s="16" t="s">
        <v>15</v>
      </c>
    </row>
    <row r="19" spans="1:6" ht="12.75">
      <c r="A19" s="15">
        <v>6</v>
      </c>
      <c r="B19" s="2" t="s">
        <v>2</v>
      </c>
      <c r="C19" s="72"/>
      <c r="D19" s="73"/>
      <c r="E19" s="1">
        <v>20283</v>
      </c>
      <c r="F19" s="16" t="s">
        <v>15</v>
      </c>
    </row>
    <row r="20" spans="1:6" ht="127.5">
      <c r="A20" s="15">
        <v>7</v>
      </c>
      <c r="B20" s="2" t="s">
        <v>50</v>
      </c>
      <c r="C20" s="72"/>
      <c r="D20" s="73"/>
      <c r="E20" s="1">
        <v>395530</v>
      </c>
      <c r="F20" s="16" t="s">
        <v>15</v>
      </c>
    </row>
    <row r="21" spans="1:6" ht="12.75">
      <c r="A21" s="15">
        <v>8</v>
      </c>
      <c r="B21" s="8" t="s">
        <v>78</v>
      </c>
      <c r="C21" s="72"/>
      <c r="D21" s="73"/>
      <c r="E21" s="1">
        <v>7100</v>
      </c>
      <c r="F21" s="16" t="s">
        <v>15</v>
      </c>
    </row>
    <row r="22" spans="1:6" ht="25.5">
      <c r="A22" s="15">
        <v>9</v>
      </c>
      <c r="B22" s="8" t="s">
        <v>79</v>
      </c>
      <c r="C22" s="72"/>
      <c r="D22" s="73"/>
      <c r="E22" s="1">
        <v>1720</v>
      </c>
      <c r="F22" s="16" t="s">
        <v>15</v>
      </c>
    </row>
    <row r="23" spans="1:6" ht="25.5">
      <c r="A23" s="15">
        <v>10</v>
      </c>
      <c r="B23" s="2" t="s">
        <v>58</v>
      </c>
      <c r="C23" s="72"/>
      <c r="D23" s="73"/>
      <c r="E23" s="1">
        <v>1500</v>
      </c>
      <c r="F23" s="16" t="s">
        <v>15</v>
      </c>
    </row>
    <row r="24" spans="1:6" ht="12.75">
      <c r="A24" s="15">
        <v>11</v>
      </c>
      <c r="B24" s="2" t="s">
        <v>59</v>
      </c>
      <c r="C24" s="72"/>
      <c r="D24" s="73"/>
      <c r="E24" s="1">
        <v>2884</v>
      </c>
      <c r="F24" s="16" t="s">
        <v>15</v>
      </c>
    </row>
    <row r="25" spans="1:6" ht="12.75">
      <c r="A25" s="15">
        <v>12</v>
      </c>
      <c r="B25" s="2" t="s">
        <v>60</v>
      </c>
      <c r="C25" s="72"/>
      <c r="D25" s="73"/>
      <c r="E25" s="1">
        <v>2500</v>
      </c>
      <c r="F25" s="16" t="s">
        <v>15</v>
      </c>
    </row>
    <row r="26" spans="1:6" ht="38.25">
      <c r="A26" s="15">
        <v>13</v>
      </c>
      <c r="B26" s="2" t="s">
        <v>80</v>
      </c>
      <c r="C26" s="72"/>
      <c r="D26" s="73"/>
      <c r="E26" s="1">
        <v>1000</v>
      </c>
      <c r="F26" s="16" t="s">
        <v>15</v>
      </c>
    </row>
    <row r="27" spans="1:6" ht="12.75">
      <c r="A27" s="15">
        <v>14</v>
      </c>
      <c r="B27" s="8" t="s">
        <v>68</v>
      </c>
      <c r="C27" s="72"/>
      <c r="D27" s="73"/>
      <c r="E27" s="1">
        <v>5040</v>
      </c>
      <c r="F27" s="16" t="s">
        <v>15</v>
      </c>
    </row>
    <row r="28" spans="1:6" ht="25.5">
      <c r="A28" s="15">
        <v>15</v>
      </c>
      <c r="B28" s="8" t="s">
        <v>69</v>
      </c>
      <c r="C28" s="72"/>
      <c r="D28" s="73"/>
      <c r="E28" s="1">
        <v>959305</v>
      </c>
      <c r="F28" s="16" t="s">
        <v>15</v>
      </c>
    </row>
    <row r="29" spans="1:6" ht="25.5">
      <c r="A29" s="15">
        <v>16</v>
      </c>
      <c r="B29" s="8" t="s">
        <v>81</v>
      </c>
      <c r="C29" s="72"/>
      <c r="D29" s="73"/>
      <c r="E29" s="1">
        <v>234</v>
      </c>
      <c r="F29" s="16" t="s">
        <v>15</v>
      </c>
    </row>
    <row r="30" spans="1:6" ht="15" customHeight="1">
      <c r="A30" s="65" t="s">
        <v>56</v>
      </c>
      <c r="B30" s="77"/>
      <c r="C30" s="66"/>
      <c r="D30" s="66"/>
      <c r="E30" s="17">
        <f>E32+E33+E34</f>
        <v>1106799</v>
      </c>
      <c r="F30" s="18" t="s">
        <v>15</v>
      </c>
    </row>
    <row r="31" spans="1:6" ht="12.75">
      <c r="A31" s="13"/>
      <c r="B31" s="9" t="s">
        <v>13</v>
      </c>
      <c r="C31" s="70"/>
      <c r="D31" s="71"/>
      <c r="E31" s="4"/>
      <c r="F31" s="16"/>
    </row>
    <row r="32" spans="1:6" ht="12.75">
      <c r="A32" s="15">
        <v>1</v>
      </c>
      <c r="B32" s="22" t="s">
        <v>35</v>
      </c>
      <c r="C32" s="72"/>
      <c r="D32" s="73"/>
      <c r="E32" s="1">
        <v>985105</v>
      </c>
      <c r="F32" s="14" t="s">
        <v>12</v>
      </c>
    </row>
    <row r="33" spans="1:6" ht="12.75">
      <c r="A33" s="15">
        <v>2</v>
      </c>
      <c r="B33" s="22" t="s">
        <v>14</v>
      </c>
      <c r="C33" s="72"/>
      <c r="D33" s="73"/>
      <c r="E33" s="1">
        <v>120000</v>
      </c>
      <c r="F33" s="14" t="s">
        <v>12</v>
      </c>
    </row>
    <row r="34" spans="1:6" ht="38.25">
      <c r="A34" s="15">
        <v>3</v>
      </c>
      <c r="B34" s="21" t="s">
        <v>10</v>
      </c>
      <c r="C34" s="74"/>
      <c r="D34" s="75"/>
      <c r="E34" s="1">
        <v>1694</v>
      </c>
      <c r="F34" s="14" t="s">
        <v>12</v>
      </c>
    </row>
    <row r="35" spans="1:6" ht="15" customHeight="1">
      <c r="A35" s="65" t="s">
        <v>54</v>
      </c>
      <c r="B35" s="66"/>
      <c r="C35" s="66"/>
      <c r="D35" s="66"/>
      <c r="E35" s="17">
        <v>370413</v>
      </c>
      <c r="F35" s="18" t="s">
        <v>15</v>
      </c>
    </row>
    <row r="36" spans="1:6" ht="12.75">
      <c r="A36" s="62"/>
      <c r="B36" s="63"/>
      <c r="C36" s="63"/>
      <c r="D36" s="63"/>
      <c r="E36" s="63"/>
      <c r="F36" s="64"/>
    </row>
    <row r="37" spans="1:6" ht="28.5" customHeight="1">
      <c r="A37" s="65" t="s">
        <v>55</v>
      </c>
      <c r="B37" s="66"/>
      <c r="C37" s="66"/>
      <c r="D37" s="66"/>
      <c r="E37" s="17">
        <f>E5+E7-E12</f>
        <v>695314</v>
      </c>
      <c r="F37" s="18" t="s">
        <v>15</v>
      </c>
    </row>
    <row r="38" spans="1:6" ht="12.75">
      <c r="A38" s="62"/>
      <c r="B38" s="63"/>
      <c r="C38" s="63"/>
      <c r="D38" s="63"/>
      <c r="E38" s="63"/>
      <c r="F38" s="64"/>
    </row>
    <row r="39" spans="1:6" ht="28.5" customHeight="1" thickBot="1">
      <c r="A39" s="84" t="s">
        <v>16</v>
      </c>
      <c r="B39" s="85"/>
      <c r="C39" s="85"/>
      <c r="D39" s="85"/>
      <c r="E39" s="19">
        <f>E37+E30-E35</f>
        <v>1431700</v>
      </c>
      <c r="F39" s="20" t="s">
        <v>15</v>
      </c>
    </row>
    <row r="41" spans="2:5" ht="12.75">
      <c r="B41" t="s">
        <v>72</v>
      </c>
      <c r="E41" t="s">
        <v>73</v>
      </c>
    </row>
  </sheetData>
  <mergeCells count="16">
    <mergeCell ref="A39:D39"/>
    <mergeCell ref="C13:D29"/>
    <mergeCell ref="A35:D35"/>
    <mergeCell ref="A36:F36"/>
    <mergeCell ref="A37:D37"/>
    <mergeCell ref="A38:F38"/>
    <mergeCell ref="A30:D30"/>
    <mergeCell ref="C31:D34"/>
    <mergeCell ref="A2:F2"/>
    <mergeCell ref="A3:F3"/>
    <mergeCell ref="A4:F4"/>
    <mergeCell ref="A12:D12"/>
    <mergeCell ref="A5:D5"/>
    <mergeCell ref="A6:F6"/>
    <mergeCell ref="A7:D7"/>
    <mergeCell ref="C8:D1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F49"/>
  <sheetViews>
    <sheetView workbookViewId="0" topLeftCell="A34">
      <selection activeCell="J34" sqref="J34"/>
    </sheetView>
  </sheetViews>
  <sheetFormatPr defaultColWidth="9.140625" defaultRowHeight="12.75"/>
  <cols>
    <col min="1" max="1" width="3.140625" style="0" customWidth="1"/>
    <col min="2" max="2" width="61.28125" style="0" customWidth="1"/>
    <col min="3" max="3" width="10.00390625" style="0" customWidth="1"/>
    <col min="4" max="4" width="7.57421875" style="0" customWidth="1"/>
    <col min="5" max="5" width="11.140625" style="0" customWidth="1"/>
    <col min="6" max="6" width="8.7109375" style="0" customWidth="1"/>
  </cols>
  <sheetData>
    <row r="1" spans="1:6" ht="12.75">
      <c r="A1" s="56" t="s">
        <v>51</v>
      </c>
      <c r="B1" s="57"/>
      <c r="C1" s="57"/>
      <c r="D1" s="57"/>
      <c r="E1" s="57"/>
      <c r="F1" s="58"/>
    </row>
    <row r="2" spans="1:6" ht="12.75">
      <c r="A2" s="59" t="s">
        <v>21</v>
      </c>
      <c r="B2" s="60"/>
      <c r="C2" s="60"/>
      <c r="D2" s="60"/>
      <c r="E2" s="60"/>
      <c r="F2" s="61"/>
    </row>
    <row r="3" spans="1:6" ht="12.75">
      <c r="A3" s="62"/>
      <c r="B3" s="63"/>
      <c r="C3" s="63"/>
      <c r="D3" s="63"/>
      <c r="E3" s="63"/>
      <c r="F3" s="64"/>
    </row>
    <row r="4" spans="1:6" ht="15">
      <c r="A4" s="65" t="s">
        <v>37</v>
      </c>
      <c r="B4" s="66"/>
      <c r="C4" s="66"/>
      <c r="D4" s="66"/>
      <c r="E4" s="17">
        <v>1935228</v>
      </c>
      <c r="F4" s="18" t="s">
        <v>15</v>
      </c>
    </row>
    <row r="5" spans="1:6" ht="15">
      <c r="A5" s="67"/>
      <c r="B5" s="68"/>
      <c r="C5" s="68"/>
      <c r="D5" s="68"/>
      <c r="E5" s="68"/>
      <c r="F5" s="69"/>
    </row>
    <row r="6" spans="1:6" ht="15">
      <c r="A6" s="65" t="s">
        <v>52</v>
      </c>
      <c r="B6" s="66"/>
      <c r="C6" s="66"/>
      <c r="D6" s="66"/>
      <c r="E6" s="11">
        <f>E8+E9+E10+E11</f>
        <v>5858766</v>
      </c>
      <c r="F6" s="12" t="s">
        <v>12</v>
      </c>
    </row>
    <row r="7" spans="1:6" ht="12.75">
      <c r="A7" s="32"/>
      <c r="B7" s="42" t="s">
        <v>13</v>
      </c>
      <c r="C7" s="78"/>
      <c r="D7" s="79"/>
      <c r="E7" s="33"/>
      <c r="F7" s="14"/>
    </row>
    <row r="8" spans="1:6" ht="12.75">
      <c r="A8" s="35">
        <v>1</v>
      </c>
      <c r="B8" s="43" t="s">
        <v>34</v>
      </c>
      <c r="C8" s="80"/>
      <c r="D8" s="81"/>
      <c r="E8" s="37">
        <v>5765278</v>
      </c>
      <c r="F8" s="14" t="s">
        <v>12</v>
      </c>
    </row>
    <row r="9" spans="1:6" ht="12.75">
      <c r="A9" s="35">
        <v>2</v>
      </c>
      <c r="B9" s="44" t="s">
        <v>82</v>
      </c>
      <c r="C9" s="80"/>
      <c r="D9" s="81"/>
      <c r="E9" s="37">
        <v>71969</v>
      </c>
      <c r="F9" s="14" t="s">
        <v>12</v>
      </c>
    </row>
    <row r="10" spans="1:6" ht="25.5">
      <c r="A10" s="35">
        <v>3</v>
      </c>
      <c r="B10" s="45" t="s">
        <v>83</v>
      </c>
      <c r="C10" s="80"/>
      <c r="D10" s="81"/>
      <c r="E10" s="37">
        <v>14019</v>
      </c>
      <c r="F10" s="14" t="s">
        <v>12</v>
      </c>
    </row>
    <row r="11" spans="1:6" ht="12.75">
      <c r="A11" s="35">
        <v>4</v>
      </c>
      <c r="B11" s="46" t="s">
        <v>84</v>
      </c>
      <c r="C11" s="82"/>
      <c r="D11" s="83"/>
      <c r="E11" s="37">
        <v>7500</v>
      </c>
      <c r="F11" s="14" t="s">
        <v>12</v>
      </c>
    </row>
    <row r="12" spans="1:6" ht="29.25" customHeight="1">
      <c r="A12" s="65" t="s">
        <v>53</v>
      </c>
      <c r="B12" s="66"/>
      <c r="C12" s="66"/>
      <c r="D12" s="66"/>
      <c r="E12" s="17">
        <f>E14+E15+E16+E17+E18+E19+E20+E21+E22+E23+E24+E25+E26+E27+E28+E29+E30+E31+E32+E33+E34+E35+E36</f>
        <v>7340267</v>
      </c>
      <c r="F12" s="12" t="s">
        <v>12</v>
      </c>
    </row>
    <row r="13" spans="1:6" ht="12.75">
      <c r="A13" s="13"/>
      <c r="B13" s="33" t="s">
        <v>13</v>
      </c>
      <c r="C13" s="78"/>
      <c r="D13" s="79"/>
      <c r="E13" s="33"/>
      <c r="F13" s="34"/>
    </row>
    <row r="14" spans="1:6" ht="12.75">
      <c r="A14" s="15">
        <v>1</v>
      </c>
      <c r="B14" s="36" t="s">
        <v>42</v>
      </c>
      <c r="C14" s="80"/>
      <c r="D14" s="81"/>
      <c r="E14" s="33">
        <v>765168</v>
      </c>
      <c r="F14" s="34" t="s">
        <v>15</v>
      </c>
    </row>
    <row r="15" spans="1:6" ht="12.75">
      <c r="A15" s="15">
        <v>2</v>
      </c>
      <c r="B15" s="36" t="s">
        <v>43</v>
      </c>
      <c r="C15" s="80"/>
      <c r="D15" s="81"/>
      <c r="E15" s="33">
        <v>776601</v>
      </c>
      <c r="F15" s="34" t="s">
        <v>15</v>
      </c>
    </row>
    <row r="16" spans="1:6" ht="12.75">
      <c r="A16" s="15">
        <v>3</v>
      </c>
      <c r="B16" s="2" t="s">
        <v>18</v>
      </c>
      <c r="C16" s="80"/>
      <c r="D16" s="81"/>
      <c r="E16" s="37">
        <v>157965</v>
      </c>
      <c r="F16" s="34" t="s">
        <v>15</v>
      </c>
    </row>
    <row r="17" spans="1:6" ht="12.75">
      <c r="A17" s="15">
        <v>4</v>
      </c>
      <c r="B17" s="7" t="s">
        <v>0</v>
      </c>
      <c r="C17" s="80"/>
      <c r="D17" s="81"/>
      <c r="E17" s="37">
        <v>1148597</v>
      </c>
      <c r="F17" s="34" t="s">
        <v>15</v>
      </c>
    </row>
    <row r="18" spans="1:6" ht="12.75">
      <c r="A18" s="15">
        <v>5</v>
      </c>
      <c r="B18" s="7" t="s">
        <v>3</v>
      </c>
      <c r="C18" s="80"/>
      <c r="D18" s="81"/>
      <c r="E18" s="37">
        <v>627297</v>
      </c>
      <c r="F18" s="34" t="s">
        <v>15</v>
      </c>
    </row>
    <row r="19" spans="1:6" ht="12.75">
      <c r="A19" s="15">
        <v>6</v>
      </c>
      <c r="B19" s="7" t="s">
        <v>65</v>
      </c>
      <c r="C19" s="80"/>
      <c r="D19" s="81"/>
      <c r="E19" s="37">
        <v>920785</v>
      </c>
      <c r="F19" s="34" t="s">
        <v>15</v>
      </c>
    </row>
    <row r="20" spans="1:6" ht="12.75">
      <c r="A20" s="15">
        <v>9</v>
      </c>
      <c r="B20" s="2" t="s">
        <v>1</v>
      </c>
      <c r="C20" s="80"/>
      <c r="D20" s="81"/>
      <c r="E20" s="37">
        <v>1306852</v>
      </c>
      <c r="F20" s="34" t="s">
        <v>15</v>
      </c>
    </row>
    <row r="21" spans="1:6" ht="12.75">
      <c r="A21" s="15">
        <v>10</v>
      </c>
      <c r="B21" s="2" t="s">
        <v>2</v>
      </c>
      <c r="C21" s="80"/>
      <c r="D21" s="81"/>
      <c r="E21" s="37">
        <v>25157</v>
      </c>
      <c r="F21" s="34" t="s">
        <v>15</v>
      </c>
    </row>
    <row r="22" spans="1:6" ht="78.75" customHeight="1">
      <c r="A22" s="15">
        <v>11</v>
      </c>
      <c r="B22" s="2" t="s">
        <v>50</v>
      </c>
      <c r="C22" s="80"/>
      <c r="D22" s="81"/>
      <c r="E22" s="37">
        <v>462790</v>
      </c>
      <c r="F22" s="34" t="s">
        <v>15</v>
      </c>
    </row>
    <row r="23" spans="1:6" ht="12.75">
      <c r="A23" s="15">
        <v>12</v>
      </c>
      <c r="B23" s="2" t="s">
        <v>85</v>
      </c>
      <c r="C23" s="80"/>
      <c r="D23" s="81"/>
      <c r="E23" s="37">
        <v>146196</v>
      </c>
      <c r="F23" s="34" t="s">
        <v>15</v>
      </c>
    </row>
    <row r="24" spans="1:6" ht="12.75">
      <c r="A24" s="15">
        <v>13</v>
      </c>
      <c r="B24" s="2" t="s">
        <v>41</v>
      </c>
      <c r="C24" s="80"/>
      <c r="D24" s="81"/>
      <c r="E24" s="37">
        <v>300</v>
      </c>
      <c r="F24" s="34" t="s">
        <v>15</v>
      </c>
    </row>
    <row r="25" spans="1:6" ht="12.75">
      <c r="A25" s="15">
        <v>14</v>
      </c>
      <c r="B25" s="2" t="s">
        <v>86</v>
      </c>
      <c r="C25" s="80"/>
      <c r="D25" s="81"/>
      <c r="E25" s="37">
        <v>22000</v>
      </c>
      <c r="F25" s="34" t="s">
        <v>15</v>
      </c>
    </row>
    <row r="26" spans="1:6" ht="12.75">
      <c r="A26" s="15">
        <v>15</v>
      </c>
      <c r="B26" s="2" t="s">
        <v>4</v>
      </c>
      <c r="C26" s="80"/>
      <c r="D26" s="81"/>
      <c r="E26" s="37">
        <v>69599</v>
      </c>
      <c r="F26" s="34" t="s">
        <v>15</v>
      </c>
    </row>
    <row r="27" spans="1:6" ht="12.75">
      <c r="A27" s="15">
        <v>16</v>
      </c>
      <c r="B27" s="2" t="s">
        <v>87</v>
      </c>
      <c r="C27" s="80"/>
      <c r="D27" s="81"/>
      <c r="E27" s="37">
        <v>374</v>
      </c>
      <c r="F27" s="34" t="s">
        <v>15</v>
      </c>
    </row>
    <row r="28" spans="1:6" ht="12.75">
      <c r="A28" s="15">
        <v>17</v>
      </c>
      <c r="B28" s="2" t="s">
        <v>88</v>
      </c>
      <c r="C28" s="80"/>
      <c r="D28" s="81"/>
      <c r="E28" s="37">
        <v>585</v>
      </c>
      <c r="F28" s="34" t="s">
        <v>15</v>
      </c>
    </row>
    <row r="29" spans="1:6" ht="12.75">
      <c r="A29" s="15">
        <v>18</v>
      </c>
      <c r="B29" s="2" t="s">
        <v>67</v>
      </c>
      <c r="C29" s="80"/>
      <c r="D29" s="81"/>
      <c r="E29" s="37">
        <v>2580</v>
      </c>
      <c r="F29" s="34" t="s">
        <v>15</v>
      </c>
    </row>
    <row r="30" spans="1:6" ht="12.75">
      <c r="A30" s="15">
        <v>19</v>
      </c>
      <c r="B30" s="2" t="s">
        <v>58</v>
      </c>
      <c r="C30" s="80"/>
      <c r="D30" s="81"/>
      <c r="E30" s="37">
        <v>1500</v>
      </c>
      <c r="F30" s="34" t="s">
        <v>15</v>
      </c>
    </row>
    <row r="31" spans="1:6" ht="12.75">
      <c r="A31" s="15">
        <v>20</v>
      </c>
      <c r="B31" s="2" t="s">
        <v>59</v>
      </c>
      <c r="C31" s="80"/>
      <c r="D31" s="81"/>
      <c r="E31" s="37">
        <v>3000</v>
      </c>
      <c r="F31" s="34" t="s">
        <v>15</v>
      </c>
    </row>
    <row r="32" spans="1:6" ht="12.75">
      <c r="A32" s="15">
        <v>21</v>
      </c>
      <c r="B32" s="2" t="s">
        <v>60</v>
      </c>
      <c r="C32" s="80"/>
      <c r="D32" s="81"/>
      <c r="E32" s="37">
        <v>4245</v>
      </c>
      <c r="F32" s="34" t="s">
        <v>15</v>
      </c>
    </row>
    <row r="33" spans="1:6" ht="12.75">
      <c r="A33" s="15">
        <v>22</v>
      </c>
      <c r="B33" s="2" t="s">
        <v>89</v>
      </c>
      <c r="C33" s="80"/>
      <c r="D33" s="81"/>
      <c r="E33" s="37">
        <v>272720</v>
      </c>
      <c r="F33" s="34" t="s">
        <v>15</v>
      </c>
    </row>
    <row r="34" spans="1:6" ht="12.75">
      <c r="A34" s="15">
        <v>23</v>
      </c>
      <c r="B34" s="2" t="s">
        <v>90</v>
      </c>
      <c r="C34" s="80"/>
      <c r="D34" s="81"/>
      <c r="E34" s="37">
        <v>57472</v>
      </c>
      <c r="F34" s="34" t="s">
        <v>15</v>
      </c>
    </row>
    <row r="35" spans="1:6" ht="12.75">
      <c r="A35" s="15">
        <v>24</v>
      </c>
      <c r="B35" s="2" t="s">
        <v>91</v>
      </c>
      <c r="C35" s="80"/>
      <c r="D35" s="81"/>
      <c r="E35" s="37">
        <v>508484</v>
      </c>
      <c r="F35" s="34" t="s">
        <v>15</v>
      </c>
    </row>
    <row r="36" spans="1:6" ht="12.75">
      <c r="A36" s="15">
        <v>25</v>
      </c>
      <c r="B36" s="2" t="s">
        <v>71</v>
      </c>
      <c r="C36" s="80"/>
      <c r="D36" s="81"/>
      <c r="E36" s="37">
        <v>60000</v>
      </c>
      <c r="F36" s="34" t="s">
        <v>15</v>
      </c>
    </row>
    <row r="37" spans="1:6" ht="15">
      <c r="A37" s="65" t="s">
        <v>75</v>
      </c>
      <c r="B37" s="77"/>
      <c r="C37" s="66"/>
      <c r="D37" s="66"/>
      <c r="E37" s="17">
        <f>E39+E40+E41+E42</f>
        <v>1951272</v>
      </c>
      <c r="F37" s="18" t="s">
        <v>15</v>
      </c>
    </row>
    <row r="38" spans="1:6" ht="12.75">
      <c r="A38" s="13"/>
      <c r="B38" s="9" t="s">
        <v>13</v>
      </c>
      <c r="C38" s="70"/>
      <c r="D38" s="71"/>
      <c r="E38" s="4"/>
      <c r="F38" s="16"/>
    </row>
    <row r="39" spans="1:6" ht="12.75">
      <c r="A39" s="15">
        <v>1</v>
      </c>
      <c r="B39" s="41" t="s">
        <v>34</v>
      </c>
      <c r="C39" s="72"/>
      <c r="D39" s="73"/>
      <c r="E39" s="1">
        <v>1949578</v>
      </c>
      <c r="F39" s="14" t="s">
        <v>12</v>
      </c>
    </row>
    <row r="40" spans="1:6" ht="12.75">
      <c r="A40" s="15">
        <v>2</v>
      </c>
      <c r="B40" s="40" t="s">
        <v>82</v>
      </c>
      <c r="C40" s="72"/>
      <c r="D40" s="73"/>
      <c r="E40" s="1">
        <v>0</v>
      </c>
      <c r="F40" s="14" t="s">
        <v>12</v>
      </c>
    </row>
    <row r="41" spans="1:6" ht="25.5">
      <c r="A41" s="15">
        <v>3</v>
      </c>
      <c r="B41" s="38" t="s">
        <v>83</v>
      </c>
      <c r="C41" s="72"/>
      <c r="D41" s="73"/>
      <c r="E41" s="1">
        <v>1694</v>
      </c>
      <c r="F41" s="14" t="s">
        <v>12</v>
      </c>
    </row>
    <row r="42" spans="1:6" ht="12.75">
      <c r="A42" s="15">
        <v>4</v>
      </c>
      <c r="B42" s="39" t="s">
        <v>84</v>
      </c>
      <c r="C42" s="74"/>
      <c r="D42" s="75"/>
      <c r="E42" s="1">
        <v>0</v>
      </c>
      <c r="F42" s="14" t="s">
        <v>12</v>
      </c>
    </row>
    <row r="43" spans="1:6" ht="15">
      <c r="A43" s="65" t="s">
        <v>54</v>
      </c>
      <c r="B43" s="66"/>
      <c r="C43" s="66"/>
      <c r="D43" s="66"/>
      <c r="E43" s="17">
        <v>964344</v>
      </c>
      <c r="F43" s="18" t="s">
        <v>15</v>
      </c>
    </row>
    <row r="44" spans="1:6" ht="12.75">
      <c r="A44" s="62"/>
      <c r="B44" s="63"/>
      <c r="C44" s="63"/>
      <c r="D44" s="63"/>
      <c r="E44" s="63"/>
      <c r="F44" s="64"/>
    </row>
    <row r="45" spans="1:6" ht="29.25" customHeight="1">
      <c r="A45" s="65" t="s">
        <v>55</v>
      </c>
      <c r="B45" s="66"/>
      <c r="C45" s="66"/>
      <c r="D45" s="66"/>
      <c r="E45" s="17">
        <f>E4+E6-E12</f>
        <v>453727</v>
      </c>
      <c r="F45" s="18" t="s">
        <v>15</v>
      </c>
    </row>
    <row r="46" spans="1:6" ht="12.75">
      <c r="A46" s="62"/>
      <c r="B46" s="63"/>
      <c r="C46" s="63"/>
      <c r="D46" s="63"/>
      <c r="E46" s="63"/>
      <c r="F46" s="64"/>
    </row>
    <row r="47" spans="1:6" ht="27.75" customHeight="1" thickBot="1">
      <c r="A47" s="84" t="s">
        <v>16</v>
      </c>
      <c r="B47" s="85"/>
      <c r="C47" s="85"/>
      <c r="D47" s="85"/>
      <c r="E47" s="19">
        <f>E45+E37-E43</f>
        <v>1440655</v>
      </c>
      <c r="F47" s="20" t="s">
        <v>15</v>
      </c>
    </row>
    <row r="49" spans="2:5" ht="12.75">
      <c r="B49" t="s">
        <v>72</v>
      </c>
      <c r="E49" t="s">
        <v>73</v>
      </c>
    </row>
  </sheetData>
  <mergeCells count="16">
    <mergeCell ref="C13:D36"/>
    <mergeCell ref="A37:D37"/>
    <mergeCell ref="A47:D47"/>
    <mergeCell ref="A43:D43"/>
    <mergeCell ref="A44:F44"/>
    <mergeCell ref="A45:D45"/>
    <mergeCell ref="A46:F46"/>
    <mergeCell ref="C38:D42"/>
    <mergeCell ref="A5:F5"/>
    <mergeCell ref="A6:D6"/>
    <mergeCell ref="A12:D12"/>
    <mergeCell ref="C7:D11"/>
    <mergeCell ref="A1:F1"/>
    <mergeCell ref="A2:F2"/>
    <mergeCell ref="A3:F3"/>
    <mergeCell ref="A4:D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2:F47"/>
  <sheetViews>
    <sheetView workbookViewId="0" topLeftCell="A25">
      <selection activeCell="E33" sqref="E33"/>
    </sheetView>
  </sheetViews>
  <sheetFormatPr defaultColWidth="9.140625" defaultRowHeight="12.75"/>
  <cols>
    <col min="1" max="1" width="3.421875" style="0" customWidth="1"/>
    <col min="2" max="2" width="66.7109375" style="0" customWidth="1"/>
    <col min="3" max="3" width="7.28125" style="0" customWidth="1"/>
    <col min="4" max="4" width="6.7109375" style="0" customWidth="1"/>
    <col min="5" max="6" width="9.00390625" style="0" customWidth="1"/>
  </cols>
  <sheetData>
    <row r="1" ht="13.5" thickBot="1"/>
    <row r="2" spans="1:6" ht="12.75">
      <c r="A2" s="56" t="s">
        <v>74</v>
      </c>
      <c r="B2" s="57"/>
      <c r="C2" s="57"/>
      <c r="D2" s="57"/>
      <c r="E2" s="57"/>
      <c r="F2" s="58"/>
    </row>
    <row r="3" spans="1:6" ht="12.75">
      <c r="A3" s="59" t="s">
        <v>22</v>
      </c>
      <c r="B3" s="60"/>
      <c r="C3" s="60"/>
      <c r="D3" s="60"/>
      <c r="E3" s="60"/>
      <c r="F3" s="61"/>
    </row>
    <row r="4" spans="1:6" ht="12.75">
      <c r="A4" s="62"/>
      <c r="B4" s="63"/>
      <c r="C4" s="63"/>
      <c r="D4" s="63"/>
      <c r="E4" s="63"/>
      <c r="F4" s="64"/>
    </row>
    <row r="5" spans="1:6" ht="15">
      <c r="A5" s="65" t="s">
        <v>37</v>
      </c>
      <c r="B5" s="66"/>
      <c r="C5" s="66"/>
      <c r="D5" s="66"/>
      <c r="E5" s="17">
        <v>1333042</v>
      </c>
      <c r="F5" s="18" t="s">
        <v>15</v>
      </c>
    </row>
    <row r="6" spans="1:6" ht="15">
      <c r="A6" s="67"/>
      <c r="B6" s="68"/>
      <c r="C6" s="68"/>
      <c r="D6" s="68"/>
      <c r="E6" s="68"/>
      <c r="F6" s="69"/>
    </row>
    <row r="7" spans="1:6" ht="15">
      <c r="A7" s="65" t="s">
        <v>52</v>
      </c>
      <c r="B7" s="66"/>
      <c r="C7" s="66"/>
      <c r="D7" s="66"/>
      <c r="E7" s="11">
        <f>E9+E10+E11</f>
        <v>4908085</v>
      </c>
      <c r="F7" s="12" t="s">
        <v>12</v>
      </c>
    </row>
    <row r="8" spans="1:6" ht="12.75">
      <c r="A8" s="32"/>
      <c r="B8" s="42" t="s">
        <v>13</v>
      </c>
      <c r="C8" s="78"/>
      <c r="D8" s="79"/>
      <c r="E8" s="33"/>
      <c r="F8" s="14"/>
    </row>
    <row r="9" spans="1:6" ht="12.75">
      <c r="A9" s="35">
        <v>1</v>
      </c>
      <c r="B9" s="47" t="s">
        <v>34</v>
      </c>
      <c r="C9" s="80"/>
      <c r="D9" s="81"/>
      <c r="E9" s="37">
        <v>4590552</v>
      </c>
      <c r="F9" s="14" t="s">
        <v>12</v>
      </c>
    </row>
    <row r="10" spans="1:6" ht="12.75">
      <c r="A10" s="35">
        <v>2</v>
      </c>
      <c r="B10" s="48" t="s">
        <v>14</v>
      </c>
      <c r="C10" s="80"/>
      <c r="D10" s="81"/>
      <c r="E10" s="37">
        <v>303514</v>
      </c>
      <c r="F10" s="14" t="s">
        <v>12</v>
      </c>
    </row>
    <row r="11" spans="1:6" ht="25.5">
      <c r="A11" s="35">
        <v>3</v>
      </c>
      <c r="B11" s="48" t="s">
        <v>10</v>
      </c>
      <c r="C11" s="82"/>
      <c r="D11" s="83"/>
      <c r="E11" s="37">
        <v>14019</v>
      </c>
      <c r="F11" s="34" t="s">
        <v>12</v>
      </c>
    </row>
    <row r="12" spans="1:6" ht="27.75" customHeight="1">
      <c r="A12" s="65" t="s">
        <v>53</v>
      </c>
      <c r="B12" s="66"/>
      <c r="C12" s="66"/>
      <c r="D12" s="66"/>
      <c r="E12" s="17">
        <f>E14+E15+E16+E17+E18+E19+E20+E21+E22+E23+E24+E25+E26+E27+E28+E29+E30+E31+E32+E33</f>
        <v>5973926</v>
      </c>
      <c r="F12" s="12" t="s">
        <v>12</v>
      </c>
    </row>
    <row r="13" spans="1:6" ht="12.75">
      <c r="A13" s="32"/>
      <c r="B13" s="33" t="s">
        <v>13</v>
      </c>
      <c r="C13" s="78"/>
      <c r="D13" s="79"/>
      <c r="E13" s="33"/>
      <c r="F13" s="34"/>
    </row>
    <row r="14" spans="1:6" ht="12.75">
      <c r="A14" s="32">
        <v>1</v>
      </c>
      <c r="B14" s="36" t="s">
        <v>42</v>
      </c>
      <c r="C14" s="80"/>
      <c r="D14" s="81"/>
      <c r="E14" s="33">
        <v>498018</v>
      </c>
      <c r="F14" s="34" t="s">
        <v>15</v>
      </c>
    </row>
    <row r="15" spans="1:6" ht="12.75">
      <c r="A15" s="32">
        <v>2</v>
      </c>
      <c r="B15" s="36" t="s">
        <v>43</v>
      </c>
      <c r="C15" s="80"/>
      <c r="D15" s="81"/>
      <c r="E15" s="33">
        <v>576838</v>
      </c>
      <c r="F15" s="34" t="s">
        <v>15</v>
      </c>
    </row>
    <row r="16" spans="1:6" ht="12.75">
      <c r="A16" s="35">
        <v>3</v>
      </c>
      <c r="B16" s="2" t="s">
        <v>18</v>
      </c>
      <c r="C16" s="80"/>
      <c r="D16" s="81"/>
      <c r="E16" s="37">
        <v>121154</v>
      </c>
      <c r="F16" s="34" t="s">
        <v>15</v>
      </c>
    </row>
    <row r="17" spans="1:6" ht="12.75">
      <c r="A17" s="35">
        <v>4</v>
      </c>
      <c r="B17" s="7" t="s">
        <v>0</v>
      </c>
      <c r="C17" s="80"/>
      <c r="D17" s="81"/>
      <c r="E17" s="37">
        <v>928558</v>
      </c>
      <c r="F17" s="34" t="s">
        <v>15</v>
      </c>
    </row>
    <row r="18" spans="1:6" ht="12.75">
      <c r="A18" s="35">
        <v>5</v>
      </c>
      <c r="B18" s="7" t="s">
        <v>3</v>
      </c>
      <c r="C18" s="80"/>
      <c r="D18" s="81"/>
      <c r="E18" s="37">
        <v>417019</v>
      </c>
      <c r="F18" s="34" t="s">
        <v>15</v>
      </c>
    </row>
    <row r="19" spans="1:6" ht="12.75">
      <c r="A19" s="35">
        <v>6</v>
      </c>
      <c r="B19" s="7" t="s">
        <v>38</v>
      </c>
      <c r="C19" s="80"/>
      <c r="D19" s="81"/>
      <c r="E19" s="37">
        <v>868789</v>
      </c>
      <c r="F19" s="34" t="s">
        <v>15</v>
      </c>
    </row>
    <row r="20" spans="1:6" ht="12.75">
      <c r="A20" s="35">
        <v>7</v>
      </c>
      <c r="B20" s="2" t="s">
        <v>1</v>
      </c>
      <c r="C20" s="80"/>
      <c r="D20" s="81"/>
      <c r="E20" s="37">
        <v>1002365</v>
      </c>
      <c r="F20" s="34" t="s">
        <v>15</v>
      </c>
    </row>
    <row r="21" spans="1:6" ht="12.75">
      <c r="A21" s="35">
        <v>8</v>
      </c>
      <c r="B21" s="2" t="s">
        <v>2</v>
      </c>
      <c r="C21" s="80"/>
      <c r="D21" s="81"/>
      <c r="E21" s="37">
        <v>19295</v>
      </c>
      <c r="F21" s="34" t="s">
        <v>15</v>
      </c>
    </row>
    <row r="22" spans="1:6" ht="69" customHeight="1">
      <c r="A22" s="35">
        <v>9</v>
      </c>
      <c r="B22" s="2" t="s">
        <v>50</v>
      </c>
      <c r="C22" s="80"/>
      <c r="D22" s="81"/>
      <c r="E22" s="37">
        <v>353596</v>
      </c>
      <c r="F22" s="34" t="s">
        <v>15</v>
      </c>
    </row>
    <row r="23" spans="1:6" ht="12.75">
      <c r="A23" s="35">
        <v>10</v>
      </c>
      <c r="B23" s="7" t="s">
        <v>4</v>
      </c>
      <c r="C23" s="80"/>
      <c r="D23" s="81"/>
      <c r="E23" s="37">
        <v>62866</v>
      </c>
      <c r="F23" s="34" t="s">
        <v>15</v>
      </c>
    </row>
    <row r="24" spans="1:6" ht="12.75">
      <c r="A24" s="35">
        <v>11</v>
      </c>
      <c r="B24" s="2" t="s">
        <v>67</v>
      </c>
      <c r="C24" s="80"/>
      <c r="D24" s="81"/>
      <c r="E24" s="37">
        <v>2580</v>
      </c>
      <c r="F24" s="34" t="s">
        <v>15</v>
      </c>
    </row>
    <row r="25" spans="1:6" ht="12.75">
      <c r="A25" s="35">
        <v>12</v>
      </c>
      <c r="B25" s="2" t="s">
        <v>58</v>
      </c>
      <c r="C25" s="80"/>
      <c r="D25" s="81"/>
      <c r="E25" s="37">
        <v>1500</v>
      </c>
      <c r="F25" s="34" t="s">
        <v>15</v>
      </c>
    </row>
    <row r="26" spans="1:6" ht="12.75">
      <c r="A26" s="35">
        <v>13</v>
      </c>
      <c r="B26" s="2" t="s">
        <v>59</v>
      </c>
      <c r="C26" s="80"/>
      <c r="D26" s="81"/>
      <c r="E26" s="37">
        <v>2500</v>
      </c>
      <c r="F26" s="34" t="s">
        <v>15</v>
      </c>
    </row>
    <row r="27" spans="1:6" ht="12.75">
      <c r="A27" s="35">
        <v>14</v>
      </c>
      <c r="B27" s="2" t="s">
        <v>60</v>
      </c>
      <c r="C27" s="80"/>
      <c r="D27" s="81"/>
      <c r="E27" s="37">
        <v>3538</v>
      </c>
      <c r="F27" s="34" t="s">
        <v>15</v>
      </c>
    </row>
    <row r="28" spans="1:6" ht="12.75">
      <c r="A28" s="35">
        <v>15</v>
      </c>
      <c r="B28" s="2" t="s">
        <v>92</v>
      </c>
      <c r="C28" s="80"/>
      <c r="D28" s="81"/>
      <c r="E28" s="37">
        <v>36323</v>
      </c>
      <c r="F28" s="34" t="s">
        <v>15</v>
      </c>
    </row>
    <row r="29" spans="1:6" ht="12.75">
      <c r="A29" s="35">
        <v>16</v>
      </c>
      <c r="B29" s="2" t="s">
        <v>62</v>
      </c>
      <c r="C29" s="80"/>
      <c r="D29" s="81"/>
      <c r="E29" s="37">
        <v>521457</v>
      </c>
      <c r="F29" s="34" t="s">
        <v>15</v>
      </c>
    </row>
    <row r="30" spans="1:6" ht="12.75">
      <c r="A30" s="35">
        <v>17</v>
      </c>
      <c r="B30" s="2" t="s">
        <v>68</v>
      </c>
      <c r="C30" s="80"/>
      <c r="D30" s="81"/>
      <c r="E30" s="37">
        <v>3000</v>
      </c>
      <c r="F30" s="34" t="s">
        <v>15</v>
      </c>
    </row>
    <row r="31" spans="1:6" ht="12.75">
      <c r="A31" s="35">
        <v>18</v>
      </c>
      <c r="B31" s="2" t="s">
        <v>69</v>
      </c>
      <c r="C31" s="80"/>
      <c r="D31" s="81"/>
      <c r="E31" s="37">
        <v>512924</v>
      </c>
      <c r="F31" s="34" t="s">
        <v>15</v>
      </c>
    </row>
    <row r="32" spans="1:6" ht="12.75">
      <c r="A32" s="35">
        <v>19</v>
      </c>
      <c r="B32" s="2" t="s">
        <v>93</v>
      </c>
      <c r="C32" s="80"/>
      <c r="D32" s="81"/>
      <c r="E32" s="37">
        <v>10906</v>
      </c>
      <c r="F32" s="34" t="s">
        <v>15</v>
      </c>
    </row>
    <row r="33" spans="1:6" ht="12.75">
      <c r="A33" s="35">
        <v>20</v>
      </c>
      <c r="B33" s="2" t="s">
        <v>71</v>
      </c>
      <c r="C33" s="80"/>
      <c r="D33" s="81"/>
      <c r="E33" s="37">
        <v>30700</v>
      </c>
      <c r="F33" s="34" t="s">
        <v>15</v>
      </c>
    </row>
    <row r="34" spans="1:6" ht="15">
      <c r="A34" s="65" t="s">
        <v>56</v>
      </c>
      <c r="B34" s="77"/>
      <c r="C34" s="66"/>
      <c r="D34" s="66"/>
      <c r="E34" s="17">
        <f>E36+E37+E38</f>
        <v>1540280</v>
      </c>
      <c r="F34" s="18" t="s">
        <v>15</v>
      </c>
    </row>
    <row r="35" spans="1:6" ht="12.75">
      <c r="A35" s="32"/>
      <c r="B35" s="42" t="s">
        <v>13</v>
      </c>
      <c r="C35" s="78"/>
      <c r="D35" s="79"/>
      <c r="E35" s="33"/>
      <c r="F35" s="34"/>
    </row>
    <row r="36" spans="1:6" ht="12.75">
      <c r="A36" s="35">
        <v>1</v>
      </c>
      <c r="B36" s="49" t="s">
        <v>35</v>
      </c>
      <c r="C36" s="80"/>
      <c r="D36" s="81"/>
      <c r="E36" s="37">
        <v>1538586</v>
      </c>
      <c r="F36" s="14" t="s">
        <v>12</v>
      </c>
    </row>
    <row r="37" spans="1:6" ht="12.75">
      <c r="A37" s="35">
        <v>2</v>
      </c>
      <c r="B37" s="49" t="s">
        <v>14</v>
      </c>
      <c r="C37" s="80"/>
      <c r="D37" s="81"/>
      <c r="E37" s="37">
        <v>0</v>
      </c>
      <c r="F37" s="14" t="s">
        <v>12</v>
      </c>
    </row>
    <row r="38" spans="1:6" ht="25.5">
      <c r="A38" s="35">
        <v>3</v>
      </c>
      <c r="B38" s="48" t="s">
        <v>10</v>
      </c>
      <c r="C38" s="82"/>
      <c r="D38" s="83"/>
      <c r="E38" s="37">
        <v>1694</v>
      </c>
      <c r="F38" s="14" t="s">
        <v>12</v>
      </c>
    </row>
    <row r="39" spans="1:6" ht="15">
      <c r="A39" s="65" t="s">
        <v>54</v>
      </c>
      <c r="B39" s="66"/>
      <c r="C39" s="66"/>
      <c r="D39" s="66"/>
      <c r="E39" s="17">
        <v>809529</v>
      </c>
      <c r="F39" s="18" t="s">
        <v>15</v>
      </c>
    </row>
    <row r="40" spans="1:6" ht="12.75">
      <c r="A40" s="62"/>
      <c r="B40" s="63"/>
      <c r="C40" s="63"/>
      <c r="D40" s="63"/>
      <c r="E40" s="63"/>
      <c r="F40" s="64"/>
    </row>
    <row r="41" spans="1:6" ht="29.25" customHeight="1">
      <c r="A41" s="65" t="s">
        <v>55</v>
      </c>
      <c r="B41" s="66"/>
      <c r="C41" s="66"/>
      <c r="D41" s="66"/>
      <c r="E41" s="17">
        <f>E5+E7-E12</f>
        <v>267201</v>
      </c>
      <c r="F41" s="18" t="s">
        <v>15</v>
      </c>
    </row>
    <row r="42" spans="1:6" ht="12.75">
      <c r="A42" s="62"/>
      <c r="B42" s="63"/>
      <c r="C42" s="63"/>
      <c r="D42" s="63"/>
      <c r="E42" s="63"/>
      <c r="F42" s="64"/>
    </row>
    <row r="43" spans="1:6" ht="27.75" customHeight="1" thickBot="1">
      <c r="A43" s="84" t="s">
        <v>16</v>
      </c>
      <c r="B43" s="85"/>
      <c r="C43" s="85"/>
      <c r="D43" s="85"/>
      <c r="E43" s="19">
        <f>E41+E34-E39</f>
        <v>997952</v>
      </c>
      <c r="F43" s="20" t="s">
        <v>15</v>
      </c>
    </row>
    <row r="47" spans="2:5" ht="12.75">
      <c r="B47" t="s">
        <v>72</v>
      </c>
      <c r="E47" t="s">
        <v>73</v>
      </c>
    </row>
  </sheetData>
  <mergeCells count="16">
    <mergeCell ref="A2:F2"/>
    <mergeCell ref="A3:F3"/>
    <mergeCell ref="A4:F4"/>
    <mergeCell ref="A12:D12"/>
    <mergeCell ref="A5:D5"/>
    <mergeCell ref="A6:F6"/>
    <mergeCell ref="A7:D7"/>
    <mergeCell ref="C8:D11"/>
    <mergeCell ref="A43:D43"/>
    <mergeCell ref="C13:D33"/>
    <mergeCell ref="A39:D39"/>
    <mergeCell ref="A40:F40"/>
    <mergeCell ref="A41:D41"/>
    <mergeCell ref="A42:F42"/>
    <mergeCell ref="A34:D34"/>
    <mergeCell ref="C35:D3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2:F46"/>
  <sheetViews>
    <sheetView workbookViewId="0" topLeftCell="A25">
      <selection activeCell="B46" sqref="B46:F46"/>
    </sheetView>
  </sheetViews>
  <sheetFormatPr defaultColWidth="9.140625" defaultRowHeight="12.75"/>
  <cols>
    <col min="1" max="1" width="2.8515625" style="0" customWidth="1"/>
    <col min="2" max="2" width="66.140625" style="0" customWidth="1"/>
    <col min="3" max="3" width="6.28125" style="0" customWidth="1"/>
    <col min="4" max="4" width="6.57421875" style="0" customWidth="1"/>
    <col min="5" max="5" width="9.8515625" style="0" customWidth="1"/>
    <col min="6" max="6" width="8.7109375" style="0" customWidth="1"/>
  </cols>
  <sheetData>
    <row r="1" ht="13.5" thickBot="1"/>
    <row r="2" spans="1:6" ht="12.75">
      <c r="A2" s="56" t="s">
        <v>74</v>
      </c>
      <c r="B2" s="57"/>
      <c r="C2" s="57"/>
      <c r="D2" s="57"/>
      <c r="E2" s="57"/>
      <c r="F2" s="58"/>
    </row>
    <row r="3" spans="1:6" ht="12.75">
      <c r="A3" s="59" t="s">
        <v>23</v>
      </c>
      <c r="B3" s="60"/>
      <c r="C3" s="60"/>
      <c r="D3" s="60"/>
      <c r="E3" s="60"/>
      <c r="F3" s="61"/>
    </row>
    <row r="4" spans="1:6" ht="12.75">
      <c r="A4" s="62"/>
      <c r="B4" s="63"/>
      <c r="C4" s="63"/>
      <c r="D4" s="63"/>
      <c r="E4" s="63"/>
      <c r="F4" s="64"/>
    </row>
    <row r="5" spans="1:6" ht="15" customHeight="1">
      <c r="A5" s="65" t="s">
        <v>37</v>
      </c>
      <c r="B5" s="66"/>
      <c r="C5" s="66"/>
      <c r="D5" s="66"/>
      <c r="E5" s="17">
        <v>908668</v>
      </c>
      <c r="F5" s="18" t="s">
        <v>15</v>
      </c>
    </row>
    <row r="6" spans="1:6" ht="15">
      <c r="A6" s="67"/>
      <c r="B6" s="68"/>
      <c r="C6" s="68"/>
      <c r="D6" s="68"/>
      <c r="E6" s="68"/>
      <c r="F6" s="69"/>
    </row>
    <row r="7" spans="1:6" ht="15" customHeight="1">
      <c r="A7" s="65" t="s">
        <v>52</v>
      </c>
      <c r="B7" s="66"/>
      <c r="C7" s="66"/>
      <c r="D7" s="66"/>
      <c r="E7" s="11">
        <f>E9+E10+E11</f>
        <v>3321931</v>
      </c>
      <c r="F7" s="12" t="s">
        <v>12</v>
      </c>
    </row>
    <row r="8" spans="1:6" ht="12.75">
      <c r="A8" s="32"/>
      <c r="B8" s="42" t="s">
        <v>13</v>
      </c>
      <c r="C8" s="78"/>
      <c r="D8" s="79"/>
      <c r="E8" s="33"/>
      <c r="F8" s="14"/>
    </row>
    <row r="9" spans="1:6" ht="12.75">
      <c r="A9" s="35">
        <v>1</v>
      </c>
      <c r="B9" s="47" t="s">
        <v>34</v>
      </c>
      <c r="C9" s="80"/>
      <c r="D9" s="81"/>
      <c r="E9" s="37">
        <v>3125055</v>
      </c>
      <c r="F9" s="14" t="s">
        <v>12</v>
      </c>
    </row>
    <row r="10" spans="1:6" ht="12.75">
      <c r="A10" s="35">
        <v>2</v>
      </c>
      <c r="B10" s="48" t="s">
        <v>14</v>
      </c>
      <c r="C10" s="80"/>
      <c r="D10" s="81"/>
      <c r="E10" s="37">
        <v>182857</v>
      </c>
      <c r="F10" s="14" t="s">
        <v>12</v>
      </c>
    </row>
    <row r="11" spans="1:6" ht="25.5">
      <c r="A11" s="35">
        <v>3</v>
      </c>
      <c r="B11" s="48" t="s">
        <v>10</v>
      </c>
      <c r="C11" s="82"/>
      <c r="D11" s="83"/>
      <c r="E11" s="37">
        <v>14019</v>
      </c>
      <c r="F11" s="34" t="s">
        <v>12</v>
      </c>
    </row>
    <row r="12" spans="1:6" ht="30" customHeight="1">
      <c r="A12" s="65" t="s">
        <v>53</v>
      </c>
      <c r="B12" s="66"/>
      <c r="C12" s="66"/>
      <c r="D12" s="66"/>
      <c r="E12" s="17">
        <f>E14+E15+E16+E17+E18+E19+E20+E21+E22+E23+E24+E25+E26+E27+E28+E29+E30+E31+E32</f>
        <v>3751450</v>
      </c>
      <c r="F12" s="12" t="s">
        <v>12</v>
      </c>
    </row>
    <row r="13" spans="1:6" ht="12.75">
      <c r="A13" s="32"/>
      <c r="B13" s="33" t="s">
        <v>13</v>
      </c>
      <c r="C13" s="78"/>
      <c r="D13" s="79"/>
      <c r="E13" s="33"/>
      <c r="F13" s="34"/>
    </row>
    <row r="14" spans="1:6" ht="12.75">
      <c r="A14" s="32">
        <v>1</v>
      </c>
      <c r="B14" s="36" t="s">
        <v>42</v>
      </c>
      <c r="C14" s="80"/>
      <c r="D14" s="81"/>
      <c r="E14" s="33">
        <v>303778</v>
      </c>
      <c r="F14" s="34" t="s">
        <v>15</v>
      </c>
    </row>
    <row r="15" spans="1:6" ht="12.75">
      <c r="A15" s="32">
        <v>2</v>
      </c>
      <c r="B15" s="36" t="s">
        <v>43</v>
      </c>
      <c r="C15" s="80"/>
      <c r="D15" s="81"/>
      <c r="E15" s="33">
        <v>394814</v>
      </c>
      <c r="F15" s="34" t="s">
        <v>15</v>
      </c>
    </row>
    <row r="16" spans="1:6" ht="12.75">
      <c r="A16" s="35">
        <v>3</v>
      </c>
      <c r="B16" s="2" t="s">
        <v>18</v>
      </c>
      <c r="C16" s="80"/>
      <c r="D16" s="81"/>
      <c r="E16" s="37">
        <v>80842</v>
      </c>
      <c r="F16" s="34" t="s">
        <v>15</v>
      </c>
    </row>
    <row r="17" spans="1:6" ht="12.75">
      <c r="A17" s="35">
        <v>4</v>
      </c>
      <c r="B17" s="7" t="s">
        <v>0</v>
      </c>
      <c r="C17" s="80"/>
      <c r="D17" s="81"/>
      <c r="E17" s="37">
        <v>424433</v>
      </c>
      <c r="F17" s="34" t="s">
        <v>15</v>
      </c>
    </row>
    <row r="18" spans="1:6" ht="12.75">
      <c r="A18" s="35">
        <v>5</v>
      </c>
      <c r="B18" s="7" t="s">
        <v>3</v>
      </c>
      <c r="C18" s="80"/>
      <c r="D18" s="81"/>
      <c r="E18" s="37">
        <v>317640</v>
      </c>
      <c r="F18" s="34" t="s">
        <v>15</v>
      </c>
    </row>
    <row r="19" spans="1:6" ht="12.75">
      <c r="A19" s="35">
        <v>6</v>
      </c>
      <c r="B19" s="7" t="s">
        <v>65</v>
      </c>
      <c r="C19" s="80"/>
      <c r="D19" s="81"/>
      <c r="E19" s="37">
        <v>592164</v>
      </c>
      <c r="F19" s="34" t="s">
        <v>15</v>
      </c>
    </row>
    <row r="20" spans="1:6" ht="12.75">
      <c r="A20" s="35">
        <v>7</v>
      </c>
      <c r="B20" s="2" t="s">
        <v>1</v>
      </c>
      <c r="C20" s="80"/>
      <c r="D20" s="81"/>
      <c r="E20" s="37">
        <v>668803</v>
      </c>
      <c r="F20" s="34" t="s">
        <v>15</v>
      </c>
    </row>
    <row r="21" spans="1:6" ht="12.75">
      <c r="A21" s="35">
        <v>8</v>
      </c>
      <c r="B21" s="2" t="s">
        <v>2</v>
      </c>
      <c r="C21" s="80"/>
      <c r="D21" s="81"/>
      <c r="E21" s="37">
        <v>12874</v>
      </c>
      <c r="F21" s="34" t="s">
        <v>15</v>
      </c>
    </row>
    <row r="22" spans="1:6" ht="63" customHeight="1">
      <c r="A22" s="35">
        <v>9</v>
      </c>
      <c r="B22" s="2" t="s">
        <v>50</v>
      </c>
      <c r="C22" s="80"/>
      <c r="D22" s="81"/>
      <c r="E22" s="37">
        <v>240035</v>
      </c>
      <c r="F22" s="34" t="s">
        <v>15</v>
      </c>
    </row>
    <row r="23" spans="1:6" ht="13.5" customHeight="1">
      <c r="A23" s="35">
        <v>10</v>
      </c>
      <c r="B23" s="8" t="s">
        <v>4</v>
      </c>
      <c r="C23" s="80"/>
      <c r="D23" s="81"/>
      <c r="E23" s="37">
        <v>44948</v>
      </c>
      <c r="F23" s="34" t="s">
        <v>15</v>
      </c>
    </row>
    <row r="24" spans="1:6" ht="12" customHeight="1">
      <c r="A24" s="35">
        <v>11</v>
      </c>
      <c r="B24" s="8" t="s">
        <v>67</v>
      </c>
      <c r="C24" s="80"/>
      <c r="D24" s="81"/>
      <c r="E24" s="37">
        <v>860</v>
      </c>
      <c r="F24" s="34" t="s">
        <v>15</v>
      </c>
    </row>
    <row r="25" spans="1:6" ht="12.75" customHeight="1">
      <c r="A25" s="35">
        <v>12</v>
      </c>
      <c r="B25" s="2" t="s">
        <v>58</v>
      </c>
      <c r="C25" s="80"/>
      <c r="D25" s="81"/>
      <c r="E25" s="37">
        <v>1500</v>
      </c>
      <c r="F25" s="34" t="s">
        <v>15</v>
      </c>
    </row>
    <row r="26" spans="1:6" ht="12.75" customHeight="1">
      <c r="A26" s="35">
        <v>13</v>
      </c>
      <c r="B26" s="2" t="s">
        <v>59</v>
      </c>
      <c r="C26" s="80"/>
      <c r="D26" s="81"/>
      <c r="E26" s="37">
        <v>1500</v>
      </c>
      <c r="F26" s="34" t="s">
        <v>15</v>
      </c>
    </row>
    <row r="27" spans="1:6" ht="13.5" customHeight="1">
      <c r="A27" s="35">
        <v>14</v>
      </c>
      <c r="B27" s="2" t="s">
        <v>60</v>
      </c>
      <c r="C27" s="80"/>
      <c r="D27" s="81"/>
      <c r="E27" s="37">
        <v>2123</v>
      </c>
      <c r="F27" s="34" t="s">
        <v>15</v>
      </c>
    </row>
    <row r="28" spans="1:6" ht="12.75" customHeight="1">
      <c r="A28" s="35">
        <v>15</v>
      </c>
      <c r="B28" s="2" t="s">
        <v>62</v>
      </c>
      <c r="C28" s="80"/>
      <c r="D28" s="81"/>
      <c r="E28" s="37">
        <v>352263</v>
      </c>
      <c r="F28" s="34" t="s">
        <v>15</v>
      </c>
    </row>
    <row r="29" spans="1:6" ht="14.25" customHeight="1">
      <c r="A29" s="35">
        <v>16</v>
      </c>
      <c r="B29" s="2" t="s">
        <v>94</v>
      </c>
      <c r="C29" s="80"/>
      <c r="D29" s="81"/>
      <c r="E29" s="37">
        <v>1020</v>
      </c>
      <c r="F29" s="34" t="s">
        <v>15</v>
      </c>
    </row>
    <row r="30" spans="1:6" ht="15.75" customHeight="1">
      <c r="A30" s="35">
        <v>17</v>
      </c>
      <c r="B30" s="2" t="s">
        <v>69</v>
      </c>
      <c r="C30" s="80"/>
      <c r="D30" s="81"/>
      <c r="E30" s="37">
        <v>170975</v>
      </c>
      <c r="F30" s="34" t="s">
        <v>15</v>
      </c>
    </row>
    <row r="31" spans="1:6" ht="12" customHeight="1">
      <c r="A31" s="35">
        <v>18</v>
      </c>
      <c r="B31" s="2" t="s">
        <v>95</v>
      </c>
      <c r="C31" s="80"/>
      <c r="D31" s="81"/>
      <c r="E31" s="37">
        <v>104878</v>
      </c>
      <c r="F31" s="34" t="s">
        <v>15</v>
      </c>
    </row>
    <row r="32" spans="1:6" ht="12.75">
      <c r="A32" s="35">
        <v>19</v>
      </c>
      <c r="B32" s="2" t="s">
        <v>71</v>
      </c>
      <c r="C32" s="80"/>
      <c r="D32" s="81"/>
      <c r="E32" s="37">
        <v>36000</v>
      </c>
      <c r="F32" s="34" t="s">
        <v>15</v>
      </c>
    </row>
    <row r="33" spans="1:6" ht="15" customHeight="1">
      <c r="A33" s="65" t="s">
        <v>56</v>
      </c>
      <c r="B33" s="77"/>
      <c r="C33" s="66"/>
      <c r="D33" s="66"/>
      <c r="E33" s="17">
        <f>E35+E36+E37</f>
        <v>812749</v>
      </c>
      <c r="F33" s="18" t="s">
        <v>15</v>
      </c>
    </row>
    <row r="34" spans="1:6" ht="12.75">
      <c r="A34" s="32"/>
      <c r="B34" s="42" t="s">
        <v>13</v>
      </c>
      <c r="C34" s="78"/>
      <c r="D34" s="79"/>
      <c r="E34" s="33"/>
      <c r="F34" s="34"/>
    </row>
    <row r="35" spans="1:6" ht="12.75">
      <c r="A35" s="35">
        <v>1</v>
      </c>
      <c r="B35" s="49" t="s">
        <v>35</v>
      </c>
      <c r="C35" s="80"/>
      <c r="D35" s="81"/>
      <c r="E35" s="37">
        <v>811055</v>
      </c>
      <c r="F35" s="14" t="s">
        <v>12</v>
      </c>
    </row>
    <row r="36" spans="1:6" ht="12.75">
      <c r="A36" s="35">
        <v>2</v>
      </c>
      <c r="B36" s="49" t="s">
        <v>14</v>
      </c>
      <c r="C36" s="80"/>
      <c r="D36" s="81"/>
      <c r="E36" s="37">
        <v>0</v>
      </c>
      <c r="F36" s="14" t="s">
        <v>12</v>
      </c>
    </row>
    <row r="37" spans="1:6" ht="25.5">
      <c r="A37" s="35">
        <v>3</v>
      </c>
      <c r="B37" s="48" t="s">
        <v>10</v>
      </c>
      <c r="C37" s="82"/>
      <c r="D37" s="83"/>
      <c r="E37" s="37">
        <v>1694</v>
      </c>
      <c r="F37" s="14" t="s">
        <v>12</v>
      </c>
    </row>
    <row r="38" spans="1:6" ht="15" customHeight="1">
      <c r="A38" s="65" t="s">
        <v>54</v>
      </c>
      <c r="B38" s="66"/>
      <c r="C38" s="66"/>
      <c r="D38" s="66"/>
      <c r="E38" s="17">
        <v>475936</v>
      </c>
      <c r="F38" s="18" t="s">
        <v>15</v>
      </c>
    </row>
    <row r="39" spans="1:6" ht="12.75">
      <c r="A39" s="62"/>
      <c r="B39" s="63"/>
      <c r="C39" s="63"/>
      <c r="D39" s="63"/>
      <c r="E39" s="63"/>
      <c r="F39" s="64"/>
    </row>
    <row r="40" spans="1:6" ht="28.5" customHeight="1">
      <c r="A40" s="86" t="s">
        <v>55</v>
      </c>
      <c r="B40" s="87"/>
      <c r="C40" s="87"/>
      <c r="D40" s="88"/>
      <c r="E40" s="17">
        <f>E5+E7-E12</f>
        <v>479149</v>
      </c>
      <c r="F40" s="18" t="s">
        <v>15</v>
      </c>
    </row>
    <row r="41" spans="1:6" ht="12.75">
      <c r="A41" s="62"/>
      <c r="B41" s="63"/>
      <c r="C41" s="63"/>
      <c r="D41" s="63"/>
      <c r="E41" s="63"/>
      <c r="F41" s="64"/>
    </row>
    <row r="42" spans="1:6" ht="27.75" customHeight="1" thickBot="1">
      <c r="A42" s="84" t="s">
        <v>16</v>
      </c>
      <c r="B42" s="85"/>
      <c r="C42" s="85"/>
      <c r="D42" s="85"/>
      <c r="E42" s="19">
        <f>E40+E33-E38</f>
        <v>815962</v>
      </c>
      <c r="F42" s="20" t="s">
        <v>15</v>
      </c>
    </row>
    <row r="46" spans="2:5" ht="12.75">
      <c r="B46" t="s">
        <v>72</v>
      </c>
      <c r="E46" t="s">
        <v>73</v>
      </c>
    </row>
  </sheetData>
  <mergeCells count="16">
    <mergeCell ref="A2:F2"/>
    <mergeCell ref="A3:F3"/>
    <mergeCell ref="A4:F4"/>
    <mergeCell ref="A5:D5"/>
    <mergeCell ref="A6:F6"/>
    <mergeCell ref="A7:D7"/>
    <mergeCell ref="C8:D11"/>
    <mergeCell ref="A12:D12"/>
    <mergeCell ref="C13:D32"/>
    <mergeCell ref="A33:D33"/>
    <mergeCell ref="C34:D37"/>
    <mergeCell ref="A42:D42"/>
    <mergeCell ref="A38:D38"/>
    <mergeCell ref="A39:F39"/>
    <mergeCell ref="A40:D40"/>
    <mergeCell ref="A41:F4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</sheetPr>
  <dimension ref="A2:F45"/>
  <sheetViews>
    <sheetView workbookViewId="0" topLeftCell="A22">
      <selection activeCell="B45" sqref="B45:F45"/>
    </sheetView>
  </sheetViews>
  <sheetFormatPr defaultColWidth="9.140625" defaultRowHeight="12.75"/>
  <cols>
    <col min="1" max="1" width="3.140625" style="0" customWidth="1"/>
    <col min="2" max="2" width="66.8515625" style="0" customWidth="1"/>
    <col min="3" max="3" width="7.140625" style="0" customWidth="1"/>
    <col min="4" max="4" width="7.00390625" style="0" customWidth="1"/>
    <col min="5" max="5" width="9.00390625" style="0" customWidth="1"/>
  </cols>
  <sheetData>
    <row r="1" ht="13.5" thickBot="1"/>
    <row r="2" spans="1:6" ht="12.75">
      <c r="A2" s="56" t="s">
        <v>36</v>
      </c>
      <c r="B2" s="57"/>
      <c r="C2" s="57"/>
      <c r="D2" s="57"/>
      <c r="E2" s="57"/>
      <c r="F2" s="58"/>
    </row>
    <row r="3" spans="1:6" ht="12.75">
      <c r="A3" s="59" t="s">
        <v>24</v>
      </c>
      <c r="B3" s="60"/>
      <c r="C3" s="60"/>
      <c r="D3" s="60"/>
      <c r="E3" s="60"/>
      <c r="F3" s="61"/>
    </row>
    <row r="4" spans="1:6" ht="12.75">
      <c r="A4" s="62"/>
      <c r="B4" s="63"/>
      <c r="C4" s="63"/>
      <c r="D4" s="63"/>
      <c r="E4" s="63"/>
      <c r="F4" s="64"/>
    </row>
    <row r="5" spans="1:6" ht="15" customHeight="1">
      <c r="A5" s="65" t="s">
        <v>37</v>
      </c>
      <c r="B5" s="66"/>
      <c r="C5" s="66"/>
      <c r="D5" s="66"/>
      <c r="E5" s="17">
        <v>506457</v>
      </c>
      <c r="F5" s="18" t="s">
        <v>15</v>
      </c>
    </row>
    <row r="6" spans="1:6" ht="15">
      <c r="A6" s="67"/>
      <c r="B6" s="68"/>
      <c r="C6" s="68"/>
      <c r="D6" s="68"/>
      <c r="E6" s="68"/>
      <c r="F6" s="69"/>
    </row>
    <row r="7" spans="1:6" ht="15" customHeight="1">
      <c r="A7" s="65" t="s">
        <v>52</v>
      </c>
      <c r="B7" s="66"/>
      <c r="C7" s="66"/>
      <c r="D7" s="66"/>
      <c r="E7" s="11">
        <f>E9+E10+E11</f>
        <v>1052713</v>
      </c>
      <c r="F7" s="12" t="s">
        <v>12</v>
      </c>
    </row>
    <row r="8" spans="1:6" ht="12.75">
      <c r="A8" s="32"/>
      <c r="B8" s="42" t="s">
        <v>13</v>
      </c>
      <c r="C8" s="78"/>
      <c r="D8" s="79"/>
      <c r="E8" s="33"/>
      <c r="F8" s="14"/>
    </row>
    <row r="9" spans="1:6" ht="12.75">
      <c r="A9" s="35">
        <v>1</v>
      </c>
      <c r="B9" s="47" t="s">
        <v>34</v>
      </c>
      <c r="C9" s="80"/>
      <c r="D9" s="81"/>
      <c r="E9" s="37">
        <v>985839</v>
      </c>
      <c r="F9" s="14" t="s">
        <v>12</v>
      </c>
    </row>
    <row r="10" spans="1:6" ht="12.75">
      <c r="A10" s="35">
        <v>2</v>
      </c>
      <c r="B10" s="48" t="s">
        <v>14</v>
      </c>
      <c r="C10" s="80"/>
      <c r="D10" s="81"/>
      <c r="E10" s="37">
        <v>52855</v>
      </c>
      <c r="F10" s="14" t="s">
        <v>12</v>
      </c>
    </row>
    <row r="11" spans="1:6" ht="25.5">
      <c r="A11" s="35">
        <v>3</v>
      </c>
      <c r="B11" s="48" t="s">
        <v>10</v>
      </c>
      <c r="C11" s="82"/>
      <c r="D11" s="83"/>
      <c r="E11" s="37">
        <v>14019</v>
      </c>
      <c r="F11" s="34" t="s">
        <v>12</v>
      </c>
    </row>
    <row r="12" spans="1:6" ht="29.25" customHeight="1">
      <c r="A12" s="65" t="s">
        <v>53</v>
      </c>
      <c r="B12" s="66"/>
      <c r="C12" s="66"/>
      <c r="D12" s="66"/>
      <c r="E12" s="17">
        <f>E14+E15+E16+E17+E18+E19+E20+E21+E22+E23+E24+E25+E26+E27+E28+E29+E30+E31+E32</f>
        <v>1359121</v>
      </c>
      <c r="F12" s="12" t="s">
        <v>12</v>
      </c>
    </row>
    <row r="13" spans="1:6" ht="12.75">
      <c r="A13" s="13"/>
      <c r="B13" s="4" t="s">
        <v>13</v>
      </c>
      <c r="C13" s="70"/>
      <c r="D13" s="71"/>
      <c r="E13" s="4"/>
      <c r="F13" s="16"/>
    </row>
    <row r="14" spans="1:6" ht="12.75">
      <c r="A14" s="15">
        <v>1</v>
      </c>
      <c r="B14" s="36" t="s">
        <v>45</v>
      </c>
      <c r="C14" s="72"/>
      <c r="D14" s="73"/>
      <c r="E14" s="4">
        <v>73922</v>
      </c>
      <c r="F14" s="16" t="s">
        <v>15</v>
      </c>
    </row>
    <row r="15" spans="1:6" ht="12.75">
      <c r="A15" s="15">
        <v>2</v>
      </c>
      <c r="B15" s="36" t="s">
        <v>43</v>
      </c>
      <c r="C15" s="72"/>
      <c r="D15" s="73"/>
      <c r="E15" s="4">
        <v>119475</v>
      </c>
      <c r="F15" s="16" t="s">
        <v>15</v>
      </c>
    </row>
    <row r="16" spans="1:6" ht="12.75">
      <c r="A16" s="15">
        <v>3</v>
      </c>
      <c r="B16" s="2" t="s">
        <v>18</v>
      </c>
      <c r="C16" s="72"/>
      <c r="D16" s="73"/>
      <c r="E16" s="1">
        <v>27370</v>
      </c>
      <c r="F16" s="16" t="s">
        <v>15</v>
      </c>
    </row>
    <row r="17" spans="1:6" ht="12.75">
      <c r="A17" s="15">
        <v>4</v>
      </c>
      <c r="B17" s="7" t="s">
        <v>0</v>
      </c>
      <c r="C17" s="72"/>
      <c r="D17" s="73"/>
      <c r="E17" s="1">
        <v>154876</v>
      </c>
      <c r="F17" s="16" t="s">
        <v>15</v>
      </c>
    </row>
    <row r="18" spans="1:6" ht="12.75">
      <c r="A18" s="15">
        <v>5</v>
      </c>
      <c r="B18" s="7" t="s">
        <v>3</v>
      </c>
      <c r="C18" s="72"/>
      <c r="D18" s="73"/>
      <c r="E18" s="1">
        <v>111089</v>
      </c>
      <c r="F18" s="16" t="s">
        <v>15</v>
      </c>
    </row>
    <row r="19" spans="1:6" ht="12.75">
      <c r="A19" s="15">
        <v>6</v>
      </c>
      <c r="B19" s="7" t="s">
        <v>65</v>
      </c>
      <c r="C19" s="72"/>
      <c r="D19" s="73"/>
      <c r="E19" s="1">
        <v>179314</v>
      </c>
      <c r="F19" s="16" t="s">
        <v>15</v>
      </c>
    </row>
    <row r="20" spans="1:6" ht="12.75">
      <c r="A20" s="15">
        <v>7</v>
      </c>
      <c r="B20" s="2" t="s">
        <v>1</v>
      </c>
      <c r="C20" s="72"/>
      <c r="D20" s="73"/>
      <c r="E20" s="1">
        <v>226289</v>
      </c>
      <c r="F20" s="16" t="s">
        <v>15</v>
      </c>
    </row>
    <row r="21" spans="1:6" ht="12.75">
      <c r="A21" s="15">
        <v>8</v>
      </c>
      <c r="B21" s="2" t="s">
        <v>2</v>
      </c>
      <c r="C21" s="72"/>
      <c r="D21" s="73"/>
      <c r="E21" s="1">
        <v>4356</v>
      </c>
      <c r="F21" s="16" t="s">
        <v>15</v>
      </c>
    </row>
    <row r="22" spans="1:6" ht="65.25" customHeight="1">
      <c r="A22" s="15">
        <v>9</v>
      </c>
      <c r="B22" s="2" t="s">
        <v>50</v>
      </c>
      <c r="C22" s="72"/>
      <c r="D22" s="73"/>
      <c r="E22" s="1">
        <v>82409</v>
      </c>
      <c r="F22" s="16" t="s">
        <v>15</v>
      </c>
    </row>
    <row r="23" spans="1:6" ht="12.75">
      <c r="A23" s="15">
        <v>10</v>
      </c>
      <c r="B23" s="8" t="s">
        <v>85</v>
      </c>
      <c r="C23" s="72"/>
      <c r="D23" s="73"/>
      <c r="E23" s="1">
        <v>39363</v>
      </c>
      <c r="F23" s="16" t="s">
        <v>15</v>
      </c>
    </row>
    <row r="24" spans="1:6" ht="12.75">
      <c r="A24" s="15">
        <v>11</v>
      </c>
      <c r="B24" s="8" t="s">
        <v>4</v>
      </c>
      <c r="C24" s="72"/>
      <c r="D24" s="73"/>
      <c r="E24" s="1">
        <v>20229</v>
      </c>
      <c r="F24" s="16" t="s">
        <v>15</v>
      </c>
    </row>
    <row r="25" spans="1:6" ht="12.75">
      <c r="A25" s="15">
        <v>12</v>
      </c>
      <c r="B25" s="8" t="s">
        <v>7</v>
      </c>
      <c r="C25" s="72"/>
      <c r="D25" s="73"/>
      <c r="E25" s="1">
        <v>600</v>
      </c>
      <c r="F25" s="16" t="s">
        <v>15</v>
      </c>
    </row>
    <row r="26" spans="1:6" ht="12.75">
      <c r="A26" s="15">
        <v>13</v>
      </c>
      <c r="B26" s="8" t="s">
        <v>96</v>
      </c>
      <c r="C26" s="72"/>
      <c r="D26" s="73"/>
      <c r="E26" s="1">
        <v>860</v>
      </c>
      <c r="F26" s="16" t="s">
        <v>15</v>
      </c>
    </row>
    <row r="27" spans="1:6" ht="12.75">
      <c r="A27" s="15">
        <v>14</v>
      </c>
      <c r="B27" s="2" t="s">
        <v>58</v>
      </c>
      <c r="C27" s="72"/>
      <c r="D27" s="73"/>
      <c r="E27" s="1">
        <v>1500</v>
      </c>
      <c r="F27" s="16" t="s">
        <v>15</v>
      </c>
    </row>
    <row r="28" spans="1:6" ht="12.75">
      <c r="A28" s="15">
        <v>15</v>
      </c>
      <c r="B28" s="2" t="s">
        <v>59</v>
      </c>
      <c r="C28" s="72"/>
      <c r="D28" s="73"/>
      <c r="E28" s="1">
        <v>500</v>
      </c>
      <c r="F28" s="16" t="s">
        <v>15</v>
      </c>
    </row>
    <row r="29" spans="1:6" ht="12.75">
      <c r="A29" s="15">
        <v>16</v>
      </c>
      <c r="B29" s="2" t="s">
        <v>60</v>
      </c>
      <c r="C29" s="72"/>
      <c r="D29" s="73"/>
      <c r="E29" s="1">
        <v>708</v>
      </c>
      <c r="F29" s="16" t="s">
        <v>15</v>
      </c>
    </row>
    <row r="30" spans="1:6" ht="12.75">
      <c r="A30" s="15">
        <v>17</v>
      </c>
      <c r="B30" s="2" t="s">
        <v>8</v>
      </c>
      <c r="C30" s="72"/>
      <c r="D30" s="73"/>
      <c r="E30" s="1">
        <v>107330</v>
      </c>
      <c r="F30" s="16" t="s">
        <v>15</v>
      </c>
    </row>
    <row r="31" spans="1:6" ht="12.75">
      <c r="A31" s="15">
        <v>18</v>
      </c>
      <c r="B31" s="8" t="s">
        <v>97</v>
      </c>
      <c r="C31" s="72"/>
      <c r="D31" s="73"/>
      <c r="E31" s="1">
        <v>170975</v>
      </c>
      <c r="F31" s="16" t="s">
        <v>15</v>
      </c>
    </row>
    <row r="32" spans="1:6" ht="12.75">
      <c r="A32" s="15">
        <v>19</v>
      </c>
      <c r="B32" s="8" t="s">
        <v>95</v>
      </c>
      <c r="C32" s="72"/>
      <c r="D32" s="73"/>
      <c r="E32" s="1">
        <v>37956</v>
      </c>
      <c r="F32" s="16" t="s">
        <v>15</v>
      </c>
    </row>
    <row r="33" spans="1:6" ht="15" customHeight="1">
      <c r="A33" s="65" t="s">
        <v>56</v>
      </c>
      <c r="B33" s="77"/>
      <c r="C33" s="66"/>
      <c r="D33" s="66"/>
      <c r="E33" s="17">
        <f>E35+E36+E37</f>
        <v>163611</v>
      </c>
      <c r="F33" s="18" t="s">
        <v>15</v>
      </c>
    </row>
    <row r="34" spans="1:6" ht="12.75">
      <c r="A34" s="13"/>
      <c r="B34" s="9" t="s">
        <v>13</v>
      </c>
      <c r="C34" s="70"/>
      <c r="D34" s="71"/>
      <c r="E34" s="4"/>
      <c r="F34" s="16"/>
    </row>
    <row r="35" spans="1:6" ht="12.75">
      <c r="A35" s="15">
        <v>1</v>
      </c>
      <c r="B35" s="22" t="s">
        <v>35</v>
      </c>
      <c r="C35" s="72"/>
      <c r="D35" s="73"/>
      <c r="E35" s="1">
        <v>161917</v>
      </c>
      <c r="F35" s="14" t="s">
        <v>12</v>
      </c>
    </row>
    <row r="36" spans="1:6" ht="12.75">
      <c r="A36" s="15">
        <v>2</v>
      </c>
      <c r="B36" s="22" t="s">
        <v>14</v>
      </c>
      <c r="C36" s="72"/>
      <c r="D36" s="73"/>
      <c r="E36" s="1">
        <v>0</v>
      </c>
      <c r="F36" s="14" t="s">
        <v>12</v>
      </c>
    </row>
    <row r="37" spans="1:6" ht="27.75" customHeight="1">
      <c r="A37" s="15">
        <v>3</v>
      </c>
      <c r="B37" s="21" t="s">
        <v>10</v>
      </c>
      <c r="C37" s="74"/>
      <c r="D37" s="75"/>
      <c r="E37" s="1">
        <v>1694</v>
      </c>
      <c r="F37" s="14" t="s">
        <v>12</v>
      </c>
    </row>
    <row r="38" spans="1:6" ht="15" customHeight="1">
      <c r="A38" s="65" t="s">
        <v>54</v>
      </c>
      <c r="B38" s="66"/>
      <c r="C38" s="66"/>
      <c r="D38" s="66"/>
      <c r="E38" s="17">
        <v>150151</v>
      </c>
      <c r="F38" s="18" t="s">
        <v>15</v>
      </c>
    </row>
    <row r="39" spans="1:6" ht="12.75">
      <c r="A39" s="62"/>
      <c r="B39" s="63"/>
      <c r="C39" s="63"/>
      <c r="D39" s="63"/>
      <c r="E39" s="63"/>
      <c r="F39" s="64"/>
    </row>
    <row r="40" spans="1:6" ht="30.75" customHeight="1">
      <c r="A40" s="86" t="s">
        <v>55</v>
      </c>
      <c r="B40" s="87"/>
      <c r="C40" s="87"/>
      <c r="D40" s="88"/>
      <c r="E40" s="17">
        <f>E5+E7-E12</f>
        <v>200049</v>
      </c>
      <c r="F40" s="18" t="s">
        <v>15</v>
      </c>
    </row>
    <row r="41" spans="1:6" ht="12.75">
      <c r="A41" s="62"/>
      <c r="B41" s="63"/>
      <c r="C41" s="63"/>
      <c r="D41" s="63"/>
      <c r="E41" s="63"/>
      <c r="F41" s="64"/>
    </row>
    <row r="42" spans="1:6" ht="29.25" customHeight="1" thickBot="1">
      <c r="A42" s="84" t="s">
        <v>16</v>
      </c>
      <c r="B42" s="85"/>
      <c r="C42" s="85"/>
      <c r="D42" s="85"/>
      <c r="E42" s="19">
        <f>E40+E33-E38</f>
        <v>213509</v>
      </c>
      <c r="F42" s="20" t="s">
        <v>15</v>
      </c>
    </row>
    <row r="45" spans="2:5" ht="12.75">
      <c r="B45" t="s">
        <v>72</v>
      </c>
      <c r="E45" t="s">
        <v>73</v>
      </c>
    </row>
  </sheetData>
  <mergeCells count="16">
    <mergeCell ref="A2:F2"/>
    <mergeCell ref="A3:F3"/>
    <mergeCell ref="A4:F4"/>
    <mergeCell ref="A5:D5"/>
    <mergeCell ref="A6:F6"/>
    <mergeCell ref="A7:D7"/>
    <mergeCell ref="C8:D11"/>
    <mergeCell ref="A12:D12"/>
    <mergeCell ref="C13:D32"/>
    <mergeCell ref="A33:D33"/>
    <mergeCell ref="C34:D37"/>
    <mergeCell ref="A42:D42"/>
    <mergeCell ref="A38:D38"/>
    <mergeCell ref="A39:F39"/>
    <mergeCell ref="A40:D40"/>
    <mergeCell ref="A41:F4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1:F48"/>
  <sheetViews>
    <sheetView workbookViewId="0" topLeftCell="A22">
      <selection activeCell="B48" sqref="B48:F48"/>
    </sheetView>
  </sheetViews>
  <sheetFormatPr defaultColWidth="9.140625" defaultRowHeight="12.75"/>
  <cols>
    <col min="1" max="1" width="3.140625" style="0" customWidth="1"/>
    <col min="2" max="2" width="71.7109375" style="0" customWidth="1"/>
    <col min="3" max="3" width="7.28125" style="0" customWidth="1"/>
    <col min="4" max="4" width="1.1484375" style="0" customWidth="1"/>
    <col min="5" max="6" width="8.8515625" style="0" customWidth="1"/>
  </cols>
  <sheetData>
    <row r="1" spans="1:6" ht="12.75">
      <c r="A1" s="56" t="s">
        <v>51</v>
      </c>
      <c r="B1" s="57"/>
      <c r="C1" s="57"/>
      <c r="D1" s="57"/>
      <c r="E1" s="57"/>
      <c r="F1" s="58"/>
    </row>
    <row r="2" spans="1:6" ht="12.75">
      <c r="A2" s="59" t="s">
        <v>25</v>
      </c>
      <c r="B2" s="60"/>
      <c r="C2" s="60"/>
      <c r="D2" s="60"/>
      <c r="E2" s="60"/>
      <c r="F2" s="61"/>
    </row>
    <row r="3" spans="1:6" ht="12.75">
      <c r="A3" s="62"/>
      <c r="B3" s="63"/>
      <c r="C3" s="63"/>
      <c r="D3" s="63"/>
      <c r="E3" s="63"/>
      <c r="F3" s="64"/>
    </row>
    <row r="4" spans="1:6" ht="15" customHeight="1">
      <c r="A4" s="65" t="s">
        <v>37</v>
      </c>
      <c r="B4" s="66"/>
      <c r="C4" s="66"/>
      <c r="D4" s="66"/>
      <c r="E4" s="17">
        <v>1195249</v>
      </c>
      <c r="F4" s="18" t="s">
        <v>15</v>
      </c>
    </row>
    <row r="5" spans="1:6" ht="15">
      <c r="A5" s="67"/>
      <c r="B5" s="68"/>
      <c r="C5" s="68"/>
      <c r="D5" s="68"/>
      <c r="E5" s="68"/>
      <c r="F5" s="69"/>
    </row>
    <row r="6" spans="1:6" ht="15" customHeight="1">
      <c r="A6" s="65" t="s">
        <v>52</v>
      </c>
      <c r="B6" s="66"/>
      <c r="C6" s="66"/>
      <c r="D6" s="66"/>
      <c r="E6" s="11">
        <f>E8+E9+E10</f>
        <v>3817262</v>
      </c>
      <c r="F6" s="12" t="s">
        <v>12</v>
      </c>
    </row>
    <row r="7" spans="1:6" ht="12.75">
      <c r="A7" s="32"/>
      <c r="B7" s="42" t="s">
        <v>13</v>
      </c>
      <c r="C7" s="78"/>
      <c r="D7" s="79"/>
      <c r="E7" s="33"/>
      <c r="F7" s="14"/>
    </row>
    <row r="8" spans="1:6" ht="12.75">
      <c r="A8" s="35">
        <v>1</v>
      </c>
      <c r="B8" s="47" t="s">
        <v>34</v>
      </c>
      <c r="C8" s="80"/>
      <c r="D8" s="81"/>
      <c r="E8" s="37">
        <v>3196042</v>
      </c>
      <c r="F8" s="14" t="s">
        <v>12</v>
      </c>
    </row>
    <row r="9" spans="1:6" ht="12.75">
      <c r="A9" s="35">
        <v>2</v>
      </c>
      <c r="B9" s="48" t="s">
        <v>14</v>
      </c>
      <c r="C9" s="80"/>
      <c r="D9" s="81"/>
      <c r="E9" s="37">
        <v>606601</v>
      </c>
      <c r="F9" s="14" t="s">
        <v>12</v>
      </c>
    </row>
    <row r="10" spans="1:6" ht="25.5">
      <c r="A10" s="35">
        <v>3</v>
      </c>
      <c r="B10" s="48" t="s">
        <v>10</v>
      </c>
      <c r="C10" s="82"/>
      <c r="D10" s="83"/>
      <c r="E10" s="37">
        <v>14619</v>
      </c>
      <c r="F10" s="34" t="s">
        <v>12</v>
      </c>
    </row>
    <row r="11" spans="1:6" ht="29.25" customHeight="1">
      <c r="A11" s="65" t="s">
        <v>53</v>
      </c>
      <c r="B11" s="66"/>
      <c r="C11" s="66"/>
      <c r="D11" s="66"/>
      <c r="E11" s="17">
        <f>E13+E14+E15+E16+E17+E18+E19+E20+E21+E22+E23+E24+E25+E26+E27+E28+E29+E30+E31+E32+E33+E34</f>
        <v>4302267</v>
      </c>
      <c r="F11" s="12" t="s">
        <v>12</v>
      </c>
    </row>
    <row r="12" spans="1:6" ht="12.75">
      <c r="A12" s="32"/>
      <c r="B12" s="50" t="s">
        <v>13</v>
      </c>
      <c r="C12" s="78"/>
      <c r="D12" s="79"/>
      <c r="E12" s="33"/>
      <c r="F12" s="34"/>
    </row>
    <row r="13" spans="1:6" ht="12.75">
      <c r="A13" s="51">
        <v>1</v>
      </c>
      <c r="B13" s="36" t="s">
        <v>42</v>
      </c>
      <c r="C13" s="80"/>
      <c r="D13" s="81"/>
      <c r="E13" s="37">
        <v>682376</v>
      </c>
      <c r="F13" s="34" t="s">
        <v>15</v>
      </c>
    </row>
    <row r="14" spans="1:6" ht="12.75">
      <c r="A14" s="35">
        <v>2</v>
      </c>
      <c r="B14" s="36" t="s">
        <v>43</v>
      </c>
      <c r="C14" s="80"/>
      <c r="D14" s="81"/>
      <c r="E14" s="37">
        <v>1004715</v>
      </c>
      <c r="F14" s="34" t="s">
        <v>15</v>
      </c>
    </row>
    <row r="15" spans="1:6" ht="12.75">
      <c r="A15" s="35">
        <v>3</v>
      </c>
      <c r="B15" s="27" t="s">
        <v>18</v>
      </c>
      <c r="C15" s="80"/>
      <c r="D15" s="81"/>
      <c r="E15" s="37">
        <v>76780</v>
      </c>
      <c r="F15" s="34" t="s">
        <v>15</v>
      </c>
    </row>
    <row r="16" spans="1:6" ht="12.75">
      <c r="A16" s="35">
        <v>4</v>
      </c>
      <c r="B16" s="27" t="s">
        <v>5</v>
      </c>
      <c r="C16" s="80"/>
      <c r="D16" s="81"/>
      <c r="E16" s="37">
        <v>419951</v>
      </c>
      <c r="F16" s="34" t="s">
        <v>15</v>
      </c>
    </row>
    <row r="17" spans="1:6" ht="12.75">
      <c r="A17" s="35">
        <v>5</v>
      </c>
      <c r="B17" s="28" t="s">
        <v>6</v>
      </c>
      <c r="C17" s="80"/>
      <c r="D17" s="81"/>
      <c r="E17" s="37">
        <v>260696</v>
      </c>
      <c r="F17" s="34" t="s">
        <v>15</v>
      </c>
    </row>
    <row r="18" spans="1:6" ht="12.75">
      <c r="A18" s="35">
        <v>6</v>
      </c>
      <c r="B18" s="26" t="s">
        <v>65</v>
      </c>
      <c r="C18" s="80"/>
      <c r="D18" s="81"/>
      <c r="E18" s="37">
        <v>491370</v>
      </c>
      <c r="F18" s="34" t="s">
        <v>15</v>
      </c>
    </row>
    <row r="19" spans="1:6" ht="12.75">
      <c r="A19" s="35">
        <v>7</v>
      </c>
      <c r="B19" s="27" t="s">
        <v>1</v>
      </c>
      <c r="C19" s="80"/>
      <c r="D19" s="81"/>
      <c r="E19" s="37">
        <v>635094</v>
      </c>
      <c r="F19" s="34" t="s">
        <v>15</v>
      </c>
    </row>
    <row r="20" spans="1:6" ht="12.75">
      <c r="A20" s="35">
        <v>8</v>
      </c>
      <c r="B20" s="27" t="s">
        <v>2</v>
      </c>
      <c r="C20" s="80"/>
      <c r="D20" s="81"/>
      <c r="E20" s="37">
        <v>12226</v>
      </c>
      <c r="F20" s="34" t="s">
        <v>15</v>
      </c>
    </row>
    <row r="21" spans="1:6" ht="66" customHeight="1">
      <c r="A21" s="35">
        <v>9</v>
      </c>
      <c r="B21" s="27" t="s">
        <v>50</v>
      </c>
      <c r="C21" s="80"/>
      <c r="D21" s="81"/>
      <c r="E21" s="37">
        <v>235361</v>
      </c>
      <c r="F21" s="34" t="s">
        <v>15</v>
      </c>
    </row>
    <row r="22" spans="1:6" ht="12.75">
      <c r="A22" s="35">
        <v>10</v>
      </c>
      <c r="B22" s="52" t="s">
        <v>98</v>
      </c>
      <c r="C22" s="80"/>
      <c r="D22" s="81"/>
      <c r="E22" s="37">
        <v>406</v>
      </c>
      <c r="F22" s="34" t="s">
        <v>15</v>
      </c>
    </row>
    <row r="23" spans="1:6" ht="12.75">
      <c r="A23" s="35">
        <v>11</v>
      </c>
      <c r="B23" s="52" t="s">
        <v>99</v>
      </c>
      <c r="C23" s="80"/>
      <c r="D23" s="81"/>
      <c r="E23" s="37">
        <v>15000</v>
      </c>
      <c r="F23" s="34" t="s">
        <v>15</v>
      </c>
    </row>
    <row r="24" spans="1:6" ht="12.75">
      <c r="A24" s="35">
        <v>12</v>
      </c>
      <c r="B24" s="52" t="s">
        <v>100</v>
      </c>
      <c r="C24" s="80"/>
      <c r="D24" s="81"/>
      <c r="E24" s="37">
        <v>7154</v>
      </c>
      <c r="F24" s="34" t="s">
        <v>15</v>
      </c>
    </row>
    <row r="25" spans="1:6" ht="12.75">
      <c r="A25" s="35">
        <v>13</v>
      </c>
      <c r="B25" s="27" t="s">
        <v>44</v>
      </c>
      <c r="C25" s="80"/>
      <c r="D25" s="81"/>
      <c r="E25" s="37">
        <v>17000</v>
      </c>
      <c r="F25" s="34" t="s">
        <v>15</v>
      </c>
    </row>
    <row r="26" spans="1:6" ht="12.75">
      <c r="A26" s="35">
        <v>14</v>
      </c>
      <c r="B26" s="27" t="s">
        <v>101</v>
      </c>
      <c r="C26" s="80"/>
      <c r="D26" s="81"/>
      <c r="E26" s="37">
        <v>15104</v>
      </c>
      <c r="F26" s="34" t="s">
        <v>15</v>
      </c>
    </row>
    <row r="27" spans="1:6" ht="12.75">
      <c r="A27" s="35">
        <v>15</v>
      </c>
      <c r="B27" s="27" t="s">
        <v>102</v>
      </c>
      <c r="C27" s="80"/>
      <c r="D27" s="81"/>
      <c r="E27" s="37">
        <v>281400</v>
      </c>
      <c r="F27" s="34" t="s">
        <v>15</v>
      </c>
    </row>
    <row r="28" spans="1:6" ht="12.75">
      <c r="A28" s="35">
        <v>16</v>
      </c>
      <c r="B28" s="27" t="s">
        <v>58</v>
      </c>
      <c r="C28" s="80"/>
      <c r="D28" s="81"/>
      <c r="E28" s="37">
        <v>1500</v>
      </c>
      <c r="F28" s="34" t="s">
        <v>15</v>
      </c>
    </row>
    <row r="29" spans="1:6" ht="12.75">
      <c r="A29" s="35">
        <v>17</v>
      </c>
      <c r="B29" s="27" t="s">
        <v>59</v>
      </c>
      <c r="C29" s="80"/>
      <c r="D29" s="81"/>
      <c r="E29" s="37">
        <v>924</v>
      </c>
      <c r="F29" s="34" t="s">
        <v>15</v>
      </c>
    </row>
    <row r="30" spans="1:6" ht="12.75">
      <c r="A30" s="35">
        <v>18</v>
      </c>
      <c r="B30" s="27" t="s">
        <v>60</v>
      </c>
      <c r="C30" s="80"/>
      <c r="D30" s="81"/>
      <c r="E30" s="37">
        <v>3717</v>
      </c>
      <c r="F30" s="34" t="s">
        <v>15</v>
      </c>
    </row>
    <row r="31" spans="1:6" ht="25.5">
      <c r="A31" s="35">
        <v>19</v>
      </c>
      <c r="B31" s="27" t="s">
        <v>80</v>
      </c>
      <c r="C31" s="80"/>
      <c r="D31" s="81"/>
      <c r="E31" s="37">
        <v>3000</v>
      </c>
      <c r="F31" s="34" t="s">
        <v>15</v>
      </c>
    </row>
    <row r="32" spans="1:6" ht="12.75">
      <c r="A32" s="35">
        <v>20</v>
      </c>
      <c r="B32" s="27" t="s">
        <v>61</v>
      </c>
      <c r="C32" s="80"/>
      <c r="D32" s="81"/>
      <c r="E32" s="37">
        <v>61628</v>
      </c>
      <c r="F32" s="34" t="s">
        <v>15</v>
      </c>
    </row>
    <row r="33" spans="1:6" ht="25.5">
      <c r="A33" s="35">
        <v>21</v>
      </c>
      <c r="B33" s="27" t="s">
        <v>103</v>
      </c>
      <c r="C33" s="80"/>
      <c r="D33" s="81"/>
      <c r="E33" s="37">
        <v>31150</v>
      </c>
      <c r="F33" s="34" t="s">
        <v>15</v>
      </c>
    </row>
    <row r="34" spans="1:6" ht="12.75">
      <c r="A34" s="35">
        <v>22</v>
      </c>
      <c r="B34" s="2" t="s">
        <v>104</v>
      </c>
      <c r="C34" s="82"/>
      <c r="D34" s="83"/>
      <c r="E34" s="37">
        <v>45715</v>
      </c>
      <c r="F34" s="34" t="s">
        <v>15</v>
      </c>
    </row>
    <row r="35" spans="1:6" ht="15" customHeight="1">
      <c r="A35" s="65" t="s">
        <v>56</v>
      </c>
      <c r="B35" s="77"/>
      <c r="C35" s="66"/>
      <c r="D35" s="66"/>
      <c r="E35" s="17">
        <f>E37+E38+E39</f>
        <v>879093</v>
      </c>
      <c r="F35" s="18" t="s">
        <v>15</v>
      </c>
    </row>
    <row r="36" spans="1:6" ht="12.75">
      <c r="A36" s="13"/>
      <c r="B36" s="42" t="s">
        <v>13</v>
      </c>
      <c r="C36" s="78"/>
      <c r="D36" s="79"/>
      <c r="E36" s="33"/>
      <c r="F36" s="34"/>
    </row>
    <row r="37" spans="1:6" ht="12.75">
      <c r="A37" s="15">
        <v>1</v>
      </c>
      <c r="B37" s="49" t="s">
        <v>35</v>
      </c>
      <c r="C37" s="80"/>
      <c r="D37" s="81"/>
      <c r="E37" s="37">
        <v>647399</v>
      </c>
      <c r="F37" s="14" t="s">
        <v>12</v>
      </c>
    </row>
    <row r="38" spans="1:6" ht="12.75">
      <c r="A38" s="15">
        <v>2</v>
      </c>
      <c r="B38" s="49" t="s">
        <v>14</v>
      </c>
      <c r="C38" s="80"/>
      <c r="D38" s="81"/>
      <c r="E38" s="37">
        <v>230000</v>
      </c>
      <c r="F38" s="14" t="s">
        <v>12</v>
      </c>
    </row>
    <row r="39" spans="1:6" ht="25.5">
      <c r="A39" s="15">
        <v>3</v>
      </c>
      <c r="B39" s="48" t="s">
        <v>10</v>
      </c>
      <c r="C39" s="82"/>
      <c r="D39" s="83"/>
      <c r="E39" s="37">
        <v>1694</v>
      </c>
      <c r="F39" s="14" t="s">
        <v>12</v>
      </c>
    </row>
    <row r="40" spans="1:6" ht="15" customHeight="1">
      <c r="A40" s="65" t="s">
        <v>54</v>
      </c>
      <c r="B40" s="66"/>
      <c r="C40" s="66"/>
      <c r="D40" s="66"/>
      <c r="E40" s="17">
        <v>696103</v>
      </c>
      <c r="F40" s="18" t="s">
        <v>15</v>
      </c>
    </row>
    <row r="41" spans="1:6" ht="12.75">
      <c r="A41" s="62"/>
      <c r="B41" s="63"/>
      <c r="C41" s="63"/>
      <c r="D41" s="63"/>
      <c r="E41" s="63"/>
      <c r="F41" s="64"/>
    </row>
    <row r="42" spans="1:6" ht="28.5" customHeight="1">
      <c r="A42" s="86" t="s">
        <v>55</v>
      </c>
      <c r="B42" s="87"/>
      <c r="C42" s="87"/>
      <c r="D42" s="88"/>
      <c r="E42" s="17">
        <f>E4+E6-E11</f>
        <v>710244</v>
      </c>
      <c r="F42" s="18" t="s">
        <v>15</v>
      </c>
    </row>
    <row r="43" spans="1:6" ht="12.75">
      <c r="A43" s="62"/>
      <c r="B43" s="63"/>
      <c r="C43" s="63"/>
      <c r="D43" s="63"/>
      <c r="E43" s="63"/>
      <c r="F43" s="64"/>
    </row>
    <row r="44" spans="1:6" ht="28.5" customHeight="1" thickBot="1">
      <c r="A44" s="84" t="s">
        <v>16</v>
      </c>
      <c r="B44" s="85"/>
      <c r="C44" s="85"/>
      <c r="D44" s="85"/>
      <c r="E44" s="19">
        <f>E42+E35-E40</f>
        <v>893234</v>
      </c>
      <c r="F44" s="20" t="s">
        <v>15</v>
      </c>
    </row>
    <row r="48" spans="2:5" ht="12.75">
      <c r="B48" t="s">
        <v>72</v>
      </c>
      <c r="E48" t="s">
        <v>73</v>
      </c>
    </row>
  </sheetData>
  <mergeCells count="16">
    <mergeCell ref="A1:F1"/>
    <mergeCell ref="A2:F2"/>
    <mergeCell ref="A3:F3"/>
    <mergeCell ref="A4:D4"/>
    <mergeCell ref="A5:F5"/>
    <mergeCell ref="A6:D6"/>
    <mergeCell ref="C7:D10"/>
    <mergeCell ref="A11:D11"/>
    <mergeCell ref="C12:D34"/>
    <mergeCell ref="A35:D35"/>
    <mergeCell ref="C36:D39"/>
    <mergeCell ref="A44:D44"/>
    <mergeCell ref="A40:D40"/>
    <mergeCell ref="A41:F41"/>
    <mergeCell ref="A42:D42"/>
    <mergeCell ref="A43:F4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2:F47"/>
  <sheetViews>
    <sheetView workbookViewId="0" topLeftCell="A22">
      <selection activeCell="I34" sqref="I34"/>
    </sheetView>
  </sheetViews>
  <sheetFormatPr defaultColWidth="9.140625" defaultRowHeight="12.75"/>
  <cols>
    <col min="1" max="1" width="3.00390625" style="0" customWidth="1"/>
    <col min="2" max="2" width="73.00390625" style="0" customWidth="1"/>
    <col min="3" max="3" width="3.00390625" style="0" customWidth="1"/>
    <col min="4" max="4" width="3.421875" style="0" customWidth="1"/>
    <col min="5" max="5" width="9.7109375" style="0" customWidth="1"/>
    <col min="6" max="6" width="8.8515625" style="0" customWidth="1"/>
  </cols>
  <sheetData>
    <row r="1" ht="13.5" thickBot="1"/>
    <row r="2" spans="1:6" ht="12.75">
      <c r="A2" s="56" t="s">
        <v>74</v>
      </c>
      <c r="B2" s="57"/>
      <c r="C2" s="57"/>
      <c r="D2" s="57"/>
      <c r="E2" s="57"/>
      <c r="F2" s="58"/>
    </row>
    <row r="3" spans="1:6" ht="12.75">
      <c r="A3" s="59" t="s">
        <v>26</v>
      </c>
      <c r="B3" s="60"/>
      <c r="C3" s="60"/>
      <c r="D3" s="60"/>
      <c r="E3" s="60"/>
      <c r="F3" s="61"/>
    </row>
    <row r="4" spans="1:6" ht="12.75">
      <c r="A4" s="62"/>
      <c r="B4" s="63"/>
      <c r="C4" s="63"/>
      <c r="D4" s="63"/>
      <c r="E4" s="63"/>
      <c r="F4" s="64"/>
    </row>
    <row r="5" spans="1:6" ht="15" customHeight="1">
      <c r="A5" s="65" t="s">
        <v>37</v>
      </c>
      <c r="B5" s="66"/>
      <c r="C5" s="66"/>
      <c r="D5" s="66"/>
      <c r="E5" s="17">
        <v>1512260</v>
      </c>
      <c r="F5" s="18" t="s">
        <v>15</v>
      </c>
    </row>
    <row r="6" spans="1:6" ht="15">
      <c r="A6" s="67"/>
      <c r="B6" s="68"/>
      <c r="C6" s="68"/>
      <c r="D6" s="68"/>
      <c r="E6" s="68"/>
      <c r="F6" s="69"/>
    </row>
    <row r="7" spans="1:6" ht="15" customHeight="1">
      <c r="A7" s="65" t="s">
        <v>52</v>
      </c>
      <c r="B7" s="66"/>
      <c r="C7" s="66"/>
      <c r="D7" s="66"/>
      <c r="E7" s="11">
        <f>E9+E10+E11+E12</f>
        <v>5437320</v>
      </c>
      <c r="F7" s="12" t="s">
        <v>12</v>
      </c>
    </row>
    <row r="8" spans="1:6" ht="12.75">
      <c r="A8" s="32"/>
      <c r="B8" s="42" t="s">
        <v>13</v>
      </c>
      <c r="C8" s="78"/>
      <c r="D8" s="79"/>
      <c r="E8" s="33"/>
      <c r="F8" s="14"/>
    </row>
    <row r="9" spans="1:6" ht="12.75">
      <c r="A9" s="35">
        <v>1</v>
      </c>
      <c r="B9" s="47" t="s">
        <v>34</v>
      </c>
      <c r="C9" s="80"/>
      <c r="D9" s="81"/>
      <c r="E9" s="37">
        <v>4582322</v>
      </c>
      <c r="F9" s="14" t="s">
        <v>12</v>
      </c>
    </row>
    <row r="10" spans="1:6" ht="12.75">
      <c r="A10" s="35">
        <v>2</v>
      </c>
      <c r="B10" s="48" t="s">
        <v>14</v>
      </c>
      <c r="C10" s="80"/>
      <c r="D10" s="81"/>
      <c r="E10" s="37">
        <v>655919</v>
      </c>
      <c r="F10" s="14" t="s">
        <v>12</v>
      </c>
    </row>
    <row r="11" spans="1:6" ht="25.5">
      <c r="A11" s="35">
        <v>3</v>
      </c>
      <c r="B11" s="48" t="s">
        <v>10</v>
      </c>
      <c r="C11" s="80"/>
      <c r="D11" s="81"/>
      <c r="E11" s="37">
        <v>19079</v>
      </c>
      <c r="F11" s="34" t="s">
        <v>12</v>
      </c>
    </row>
    <row r="12" spans="1:6" ht="12.75">
      <c r="A12" s="35">
        <v>4</v>
      </c>
      <c r="B12" s="48" t="s">
        <v>11</v>
      </c>
      <c r="C12" s="82"/>
      <c r="D12" s="83"/>
      <c r="E12" s="37">
        <v>180000</v>
      </c>
      <c r="F12" s="34" t="s">
        <v>12</v>
      </c>
    </row>
    <row r="13" spans="1:6" ht="30.75" customHeight="1">
      <c r="A13" s="65" t="s">
        <v>53</v>
      </c>
      <c r="B13" s="66"/>
      <c r="C13" s="66"/>
      <c r="D13" s="66"/>
      <c r="E13" s="17">
        <f>E15+E16+E17+E18+E19+E20+E21+E22+E23+E24+E25+E26+E27+E28+E29+E30+E31+E32+E33+E34</f>
        <v>5613994</v>
      </c>
      <c r="F13" s="12" t="s">
        <v>12</v>
      </c>
    </row>
    <row r="14" spans="1:6" ht="12.75">
      <c r="A14" s="32"/>
      <c r="B14" s="33" t="s">
        <v>13</v>
      </c>
      <c r="C14" s="78"/>
      <c r="D14" s="79"/>
      <c r="E14" s="33"/>
      <c r="F14" s="34"/>
    </row>
    <row r="15" spans="1:6" ht="12.75">
      <c r="A15" s="53">
        <v>1</v>
      </c>
      <c r="B15" s="25" t="s">
        <v>45</v>
      </c>
      <c r="C15" s="80"/>
      <c r="D15" s="81"/>
      <c r="E15" s="37">
        <v>917842</v>
      </c>
      <c r="F15" s="34" t="s">
        <v>15</v>
      </c>
    </row>
    <row r="16" spans="1:6" ht="12.75">
      <c r="A16" s="53">
        <v>2</v>
      </c>
      <c r="B16" s="25" t="s">
        <v>46</v>
      </c>
      <c r="C16" s="80"/>
      <c r="D16" s="81"/>
      <c r="E16" s="37">
        <v>1005024</v>
      </c>
      <c r="F16" s="34" t="s">
        <v>15</v>
      </c>
    </row>
    <row r="17" spans="1:6" ht="12.75">
      <c r="A17" s="53">
        <v>3</v>
      </c>
      <c r="B17" s="2" t="s">
        <v>18</v>
      </c>
      <c r="C17" s="80"/>
      <c r="D17" s="81"/>
      <c r="E17" s="37">
        <v>103484</v>
      </c>
      <c r="F17" s="34" t="s">
        <v>15</v>
      </c>
    </row>
    <row r="18" spans="1:6" ht="12.75">
      <c r="A18" s="53">
        <v>4</v>
      </c>
      <c r="B18" s="7" t="s">
        <v>0</v>
      </c>
      <c r="C18" s="80"/>
      <c r="D18" s="81"/>
      <c r="E18" s="37">
        <v>702989</v>
      </c>
      <c r="F18" s="34" t="s">
        <v>15</v>
      </c>
    </row>
    <row r="19" spans="1:6" ht="12.75">
      <c r="A19" s="53">
        <v>5</v>
      </c>
      <c r="B19" s="7" t="s">
        <v>3</v>
      </c>
      <c r="C19" s="80"/>
      <c r="D19" s="81"/>
      <c r="E19" s="37">
        <v>414367</v>
      </c>
      <c r="F19" s="34" t="s">
        <v>15</v>
      </c>
    </row>
    <row r="20" spans="1:6" ht="12.75">
      <c r="A20" s="35">
        <v>6</v>
      </c>
      <c r="B20" s="26" t="s">
        <v>65</v>
      </c>
      <c r="C20" s="80"/>
      <c r="D20" s="81"/>
      <c r="E20" s="37">
        <v>707725</v>
      </c>
      <c r="F20" s="34" t="s">
        <v>15</v>
      </c>
    </row>
    <row r="21" spans="1:6" ht="12.75">
      <c r="A21" s="53">
        <v>7</v>
      </c>
      <c r="B21" s="2" t="s">
        <v>1</v>
      </c>
      <c r="C21" s="80"/>
      <c r="D21" s="81"/>
      <c r="E21" s="37">
        <v>856150</v>
      </c>
      <c r="F21" s="34" t="s">
        <v>15</v>
      </c>
    </row>
    <row r="22" spans="1:6" ht="12.75">
      <c r="A22" s="53">
        <v>8</v>
      </c>
      <c r="B22" s="2" t="s">
        <v>2</v>
      </c>
      <c r="C22" s="80"/>
      <c r="D22" s="81"/>
      <c r="E22" s="37">
        <v>16481</v>
      </c>
      <c r="F22" s="34" t="s">
        <v>15</v>
      </c>
    </row>
    <row r="23" spans="1:6" ht="61.5" customHeight="1">
      <c r="A23" s="53">
        <v>9</v>
      </c>
      <c r="B23" s="2" t="s">
        <v>50</v>
      </c>
      <c r="C23" s="80"/>
      <c r="D23" s="81"/>
      <c r="E23" s="37">
        <v>304196</v>
      </c>
      <c r="F23" s="34" t="s">
        <v>15</v>
      </c>
    </row>
    <row r="24" spans="1:6" ht="12.75">
      <c r="A24" s="53">
        <v>10</v>
      </c>
      <c r="B24" s="8" t="s">
        <v>98</v>
      </c>
      <c r="C24" s="80"/>
      <c r="D24" s="81"/>
      <c r="E24" s="37">
        <v>406</v>
      </c>
      <c r="F24" s="34" t="s">
        <v>15</v>
      </c>
    </row>
    <row r="25" spans="1:6" ht="12.75">
      <c r="A25" s="53">
        <v>11</v>
      </c>
      <c r="B25" s="8" t="s">
        <v>47</v>
      </c>
      <c r="C25" s="80"/>
      <c r="D25" s="81"/>
      <c r="E25" s="37">
        <v>16906</v>
      </c>
      <c r="F25" s="34" t="s">
        <v>15</v>
      </c>
    </row>
    <row r="26" spans="1:6" ht="12.75">
      <c r="A26" s="53">
        <v>12</v>
      </c>
      <c r="B26" s="8" t="s">
        <v>44</v>
      </c>
      <c r="C26" s="80"/>
      <c r="D26" s="81"/>
      <c r="E26" s="37">
        <v>25500</v>
      </c>
      <c r="F26" s="34" t="s">
        <v>15</v>
      </c>
    </row>
    <row r="27" spans="1:6" ht="12.75">
      <c r="A27" s="53">
        <v>13</v>
      </c>
      <c r="B27" s="8" t="s">
        <v>101</v>
      </c>
      <c r="C27" s="80"/>
      <c r="D27" s="81"/>
      <c r="E27" s="37">
        <v>15104</v>
      </c>
      <c r="F27" s="34" t="s">
        <v>15</v>
      </c>
    </row>
    <row r="28" spans="1:6" ht="12.75">
      <c r="A28" s="53">
        <v>14</v>
      </c>
      <c r="B28" s="8" t="s">
        <v>58</v>
      </c>
      <c r="C28" s="80"/>
      <c r="D28" s="81"/>
      <c r="E28" s="37">
        <v>1500</v>
      </c>
      <c r="F28" s="34" t="s">
        <v>15</v>
      </c>
    </row>
    <row r="29" spans="1:6" ht="12.75">
      <c r="A29" s="53">
        <v>15</v>
      </c>
      <c r="B29" s="8" t="s">
        <v>59</v>
      </c>
      <c r="C29" s="80"/>
      <c r="D29" s="81"/>
      <c r="E29" s="37">
        <v>1232</v>
      </c>
      <c r="F29" s="34" t="s">
        <v>15</v>
      </c>
    </row>
    <row r="30" spans="1:6" ht="12.75">
      <c r="A30" s="53">
        <v>16</v>
      </c>
      <c r="B30" s="8" t="s">
        <v>60</v>
      </c>
      <c r="C30" s="80"/>
      <c r="D30" s="81"/>
      <c r="E30" s="37">
        <v>2505</v>
      </c>
      <c r="F30" s="34" t="s">
        <v>15</v>
      </c>
    </row>
    <row r="31" spans="1:6" ht="25.5">
      <c r="A31" s="53">
        <v>17</v>
      </c>
      <c r="B31" s="2" t="s">
        <v>80</v>
      </c>
      <c r="C31" s="80"/>
      <c r="D31" s="81"/>
      <c r="E31" s="37">
        <v>2000</v>
      </c>
      <c r="F31" s="34" t="s">
        <v>15</v>
      </c>
    </row>
    <row r="32" spans="1:6" ht="12.75">
      <c r="A32" s="53">
        <v>18</v>
      </c>
      <c r="B32" s="8" t="s">
        <v>108</v>
      </c>
      <c r="C32" s="80"/>
      <c r="D32" s="81"/>
      <c r="E32" s="37">
        <v>397119</v>
      </c>
      <c r="F32" s="34" t="s">
        <v>15</v>
      </c>
    </row>
    <row r="33" spans="1:6" ht="12.75">
      <c r="A33" s="53">
        <v>19</v>
      </c>
      <c r="B33" s="8" t="s">
        <v>61</v>
      </c>
      <c r="C33" s="80"/>
      <c r="D33" s="81"/>
      <c r="E33" s="37">
        <v>87464</v>
      </c>
      <c r="F33" s="34" t="s">
        <v>15</v>
      </c>
    </row>
    <row r="34" spans="1:6" ht="12.75">
      <c r="A34" s="53">
        <v>20</v>
      </c>
      <c r="B34" s="8" t="s">
        <v>71</v>
      </c>
      <c r="C34" s="80"/>
      <c r="D34" s="81"/>
      <c r="E34" s="37">
        <v>36000</v>
      </c>
      <c r="F34" s="34" t="s">
        <v>15</v>
      </c>
    </row>
    <row r="35" spans="1:6" ht="15" customHeight="1">
      <c r="A35" s="65" t="s">
        <v>56</v>
      </c>
      <c r="B35" s="77"/>
      <c r="C35" s="66"/>
      <c r="D35" s="66"/>
      <c r="E35" s="17">
        <f>E37+E38+E39</f>
        <v>1886216</v>
      </c>
      <c r="F35" s="18" t="s">
        <v>15</v>
      </c>
    </row>
    <row r="36" spans="1:6" ht="12.75">
      <c r="A36" s="32"/>
      <c r="B36" s="42" t="s">
        <v>13</v>
      </c>
      <c r="C36" s="78"/>
      <c r="D36" s="79"/>
      <c r="E36" s="33"/>
      <c r="F36" s="34"/>
    </row>
    <row r="37" spans="1:6" ht="12.75">
      <c r="A37" s="35">
        <v>1</v>
      </c>
      <c r="B37" s="49" t="s">
        <v>35</v>
      </c>
      <c r="C37" s="80"/>
      <c r="D37" s="81"/>
      <c r="E37" s="37">
        <v>1323702</v>
      </c>
      <c r="F37" s="14" t="s">
        <v>12</v>
      </c>
    </row>
    <row r="38" spans="1:6" ht="12.75">
      <c r="A38" s="35">
        <v>2</v>
      </c>
      <c r="B38" s="49" t="s">
        <v>14</v>
      </c>
      <c r="C38" s="80"/>
      <c r="D38" s="81"/>
      <c r="E38" s="37">
        <v>560000</v>
      </c>
      <c r="F38" s="14" t="s">
        <v>12</v>
      </c>
    </row>
    <row r="39" spans="1:6" ht="25.5">
      <c r="A39" s="35">
        <v>3</v>
      </c>
      <c r="B39" s="48" t="s">
        <v>10</v>
      </c>
      <c r="C39" s="82"/>
      <c r="D39" s="83"/>
      <c r="E39" s="37">
        <v>2514</v>
      </c>
      <c r="F39" s="14" t="s">
        <v>12</v>
      </c>
    </row>
    <row r="40" spans="1:6" ht="15" customHeight="1">
      <c r="A40" s="65" t="s">
        <v>54</v>
      </c>
      <c r="B40" s="66"/>
      <c r="C40" s="66"/>
      <c r="D40" s="66"/>
      <c r="E40" s="17">
        <v>934814</v>
      </c>
      <c r="F40" s="18" t="s">
        <v>15</v>
      </c>
    </row>
    <row r="41" spans="1:6" ht="12.75">
      <c r="A41" s="62"/>
      <c r="B41" s="63"/>
      <c r="C41" s="63"/>
      <c r="D41" s="63"/>
      <c r="E41" s="63"/>
      <c r="F41" s="64"/>
    </row>
    <row r="42" spans="1:6" ht="27.75" customHeight="1">
      <c r="A42" s="86" t="s">
        <v>55</v>
      </c>
      <c r="B42" s="87"/>
      <c r="C42" s="87"/>
      <c r="D42" s="88"/>
      <c r="E42" s="17">
        <f>E5+E7-E13</f>
        <v>1335586</v>
      </c>
      <c r="F42" s="18" t="s">
        <v>15</v>
      </c>
    </row>
    <row r="43" spans="1:6" ht="12" customHeight="1">
      <c r="A43" s="62"/>
      <c r="B43" s="63"/>
      <c r="C43" s="63"/>
      <c r="D43" s="63"/>
      <c r="E43" s="63"/>
      <c r="F43" s="64"/>
    </row>
    <row r="44" spans="1:6" ht="28.5" customHeight="1" hidden="1" thickBot="1">
      <c r="A44" s="84" t="s">
        <v>16</v>
      </c>
      <c r="B44" s="85"/>
      <c r="C44" s="85"/>
      <c r="D44" s="85"/>
      <c r="E44" s="19">
        <f>E42+E35-E40</f>
        <v>2286988</v>
      </c>
      <c r="F44" s="20" t="s">
        <v>15</v>
      </c>
    </row>
    <row r="47" spans="2:5" ht="12.75">
      <c r="B47" t="s">
        <v>72</v>
      </c>
      <c r="E47" t="s">
        <v>73</v>
      </c>
    </row>
  </sheetData>
  <mergeCells count="16">
    <mergeCell ref="A6:F6"/>
    <mergeCell ref="A7:D7"/>
    <mergeCell ref="A2:F2"/>
    <mergeCell ref="A3:F3"/>
    <mergeCell ref="A4:F4"/>
    <mergeCell ref="A5:D5"/>
    <mergeCell ref="A43:F43"/>
    <mergeCell ref="A44:D44"/>
    <mergeCell ref="C14:D34"/>
    <mergeCell ref="C8:D12"/>
    <mergeCell ref="C36:D39"/>
    <mergeCell ref="A40:D40"/>
    <mergeCell ref="A41:F41"/>
    <mergeCell ref="A42:D42"/>
    <mergeCell ref="A13:D13"/>
    <mergeCell ref="A35:D3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РОСТ Инжеренер</cp:lastModifiedBy>
  <cp:lastPrinted>2013-11-12T03:26:21Z</cp:lastPrinted>
  <dcterms:created xsi:type="dcterms:W3CDTF">1996-10-08T23:32:33Z</dcterms:created>
  <dcterms:modified xsi:type="dcterms:W3CDTF">2013-11-12T03:32:41Z</dcterms:modified>
  <cp:category/>
  <cp:version/>
  <cp:contentType/>
  <cp:contentStatus/>
</cp:coreProperties>
</file>